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ông bố tải trọng\TM tỉnh NB công bố\BC tỉnh văn bản CB tải trọng\BC tỉnh văn bản CB tải trọng\"/>
    </mc:Choice>
  </mc:AlternateContent>
  <bookViews>
    <workbookView xWindow="-105" yWindow="-105" windowWidth="23235" windowHeight="13995"/>
  </bookViews>
  <sheets>
    <sheet name="PL01" sheetId="1" r:id="rId1"/>
    <sheet name="PL02" sheetId="2" r:id="rId2"/>
    <sheet name="PL03" sheetId="3" r:id="rId3"/>
    <sheet name="PL01 (2)" sheetId="4" state="hidden" r:id="rId4"/>
  </sheets>
  <externalReferences>
    <externalReference r:id="rId5"/>
  </externalReferences>
  <definedNames>
    <definedName name="_xlnm.Print_Area" localSheetId="0">'PL01'!$A$1:$S$74</definedName>
    <definedName name="_xlnm.Print_Area" localSheetId="1">'PL02'!$A$1:$K$36</definedName>
    <definedName name="_xlnm.Print_Area" localSheetId="2">'PL03'!$A$1:$I$20</definedName>
    <definedName name="_xlnm.Print_Titles" localSheetId="0">'PL01'!$5:$7</definedName>
    <definedName name="_xlnm.Print_Titles" localSheetId="3">'PL01 (2)'!$6:$8</definedName>
    <definedName name="_xlnm.Print_Titles" localSheetId="1">'PL02'!$3:$5</definedName>
    <definedName name="_xlnm.Print_Titles" localSheetId="2">'PL03'!$4:$6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16" i="1" l="1"/>
  <c r="T13" i="1"/>
  <c r="T10" i="1"/>
  <c r="E60" i="4" l="1"/>
  <c r="E59" i="4"/>
  <c r="E58" i="4"/>
  <c r="E57" i="4"/>
</calcChain>
</file>

<file path=xl/comments1.xml><?xml version="1.0" encoding="utf-8"?>
<comments xmlns="http://schemas.openxmlformats.org/spreadsheetml/2006/main">
  <authors>
    <author>Admin</author>
  </authors>
  <commentList>
    <comment ref="Q11" authorId="0" shapeId="0">
      <text>
        <r>
          <rPr>
            <b/>
            <sz val="9"/>
            <color indexed="81"/>
            <rFont val="Tahoma"/>
            <family val="2"/>
          </rPr>
          <t>Admin:</t>
        </r>
        <r>
          <rPr>
            <sz val="9"/>
            <color indexed="81"/>
            <rFont val="Tahoma"/>
            <family val="2"/>
          </rPr>
          <t xml:space="preserve">
Theo NB: Từ Km0+00 đến Km40+500 dài 40,5km (cấp 3); Km44+00 đến Km75+759 dài 31,36km. Tổng 72,26km</t>
        </r>
      </text>
    </comment>
  </commentList>
</comments>
</file>

<file path=xl/comments2.xml><?xml version="1.0" encoding="utf-8"?>
<comments xmlns="http://schemas.openxmlformats.org/spreadsheetml/2006/main">
  <authors>
    <author>Admin</author>
  </authors>
  <commentList>
    <comment ref="C12" authorId="0" shapeId="0">
      <text>
        <r>
          <rPr>
            <b/>
            <sz val="9"/>
            <color indexed="81"/>
            <rFont val="Tahoma"/>
            <family val="2"/>
          </rPr>
          <t>Admin:</t>
        </r>
        <r>
          <rPr>
            <sz val="9"/>
            <color indexed="81"/>
            <rFont val="Tahoma"/>
            <family val="2"/>
          </rPr>
          <t xml:space="preserve">
Xem lại có cấp IV không</t>
        </r>
      </text>
    </comment>
    <comment ref="E12" authorId="0" shapeId="0">
      <text>
        <r>
          <rPr>
            <b/>
            <sz val="9"/>
            <color indexed="81"/>
            <rFont val="Tahoma"/>
            <family val="2"/>
          </rPr>
          <t>Admin:</t>
        </r>
        <r>
          <rPr>
            <sz val="9"/>
            <color indexed="81"/>
            <rFont val="Tahoma"/>
            <family val="2"/>
          </rPr>
          <t xml:space="preserve">
Xem lại chiều dài</t>
        </r>
      </text>
    </comment>
    <comment ref="F12" authorId="0" shapeId="0">
      <text>
        <r>
          <rPr>
            <b/>
            <sz val="9"/>
            <color indexed="81"/>
            <rFont val="Tahoma"/>
            <family val="2"/>
          </rPr>
          <t>Admin:</t>
        </r>
        <r>
          <rPr>
            <sz val="9"/>
            <color indexed="81"/>
            <rFont val="Tahoma"/>
            <family val="2"/>
          </rPr>
          <t xml:space="preserve">
</t>
        </r>
        <r>
          <rPr>
            <sz val="9"/>
            <color indexed="81"/>
            <rFont val="Times New Roman"/>
            <family val="1"/>
          </rPr>
          <t>Xem lại có BTXM không</t>
        </r>
      </text>
    </comment>
    <comment ref="P12" authorId="0" shapeId="0">
      <text>
        <r>
          <rPr>
            <b/>
            <sz val="9"/>
            <color indexed="81"/>
            <rFont val="Tahoma"/>
            <family val="2"/>
          </rPr>
          <t>Admin:</t>
        </r>
        <r>
          <rPr>
            <sz val="9"/>
            <color indexed="81"/>
            <rFont val="Tahoma"/>
            <family val="2"/>
          </rPr>
          <t xml:space="preserve">
Theo NB: Từ Km0+00 đến Km40+500 dài 40,5km (cấp 3); Km44+00 đến Km75+759 dài 31,36km. Tổng 72,26km</t>
        </r>
      </text>
    </comment>
    <comment ref="F13" authorId="0" shapeId="0">
      <text>
        <r>
          <rPr>
            <b/>
            <sz val="9"/>
            <color indexed="81"/>
            <rFont val="Tahoma"/>
            <family val="2"/>
          </rPr>
          <t>Admin:</t>
        </r>
        <r>
          <rPr>
            <sz val="9"/>
            <color indexed="81"/>
            <rFont val="Tahoma"/>
            <family val="2"/>
          </rPr>
          <t xml:space="preserve">
Xem lại có kết cấu BTXM không, chiều rộng mặt đường</t>
        </r>
      </text>
    </comment>
    <comment ref="E14" authorId="0" shapeId="0">
      <text>
        <r>
          <rPr>
            <b/>
            <sz val="9"/>
            <color indexed="81"/>
            <rFont val="Tahoma"/>
            <family val="2"/>
          </rPr>
          <t>Admin:</t>
        </r>
        <r>
          <rPr>
            <sz val="9"/>
            <color indexed="81"/>
            <rFont val="Tahoma"/>
            <family val="2"/>
          </rPr>
          <t xml:space="preserve">
Xem lại tổng chiều dài</t>
        </r>
      </text>
    </comment>
    <comment ref="F14" authorId="0" shapeId="0">
      <text>
        <r>
          <rPr>
            <b/>
            <sz val="9"/>
            <color indexed="81"/>
            <rFont val="Tahoma"/>
            <family val="2"/>
          </rPr>
          <t>Admin:</t>
        </r>
        <r>
          <rPr>
            <sz val="9"/>
            <color indexed="81"/>
            <rFont val="Tahoma"/>
            <family val="2"/>
          </rPr>
          <t xml:space="preserve">
Xem lại bề rộng mặt đường, kết cấu mặt đường</t>
        </r>
      </text>
    </comment>
    <comment ref="F15" authorId="0" shapeId="0">
      <text>
        <r>
          <rPr>
            <b/>
            <sz val="9"/>
            <color indexed="81"/>
            <rFont val="Tahoma"/>
            <family val="2"/>
          </rPr>
          <t>Admin:</t>
        </r>
        <r>
          <rPr>
            <sz val="9"/>
            <color indexed="81"/>
            <rFont val="Tahoma"/>
            <family val="2"/>
          </rPr>
          <t xml:space="preserve">
Xem lại kết cấu có Láng nhựa không</t>
        </r>
      </text>
    </comment>
    <comment ref="C16" authorId="0" shapeId="0">
      <text>
        <r>
          <rPr>
            <b/>
            <sz val="9"/>
            <color indexed="81"/>
            <rFont val="Tahoma"/>
            <family val="2"/>
          </rPr>
          <t>Admin:</t>
        </r>
        <r>
          <rPr>
            <sz val="9"/>
            <color indexed="81"/>
            <rFont val="Tahoma"/>
            <family val="2"/>
          </rPr>
          <t xml:space="preserve">
Xem lại cấp đường</t>
        </r>
      </text>
    </comment>
    <comment ref="E16" authorId="0" shapeId="0">
      <text>
        <r>
          <rPr>
            <b/>
            <sz val="9"/>
            <color indexed="81"/>
            <rFont val="Tahoma"/>
            <family val="2"/>
          </rPr>
          <t>Admin:</t>
        </r>
        <r>
          <rPr>
            <sz val="9"/>
            <color indexed="81"/>
            <rFont val="Tahoma"/>
            <family val="2"/>
          </rPr>
          <t xml:space="preserve">
Xem lại chiều dài</t>
        </r>
      </text>
    </comment>
    <comment ref="F16" authorId="0" shapeId="0">
      <text>
        <r>
          <rPr>
            <b/>
            <sz val="9"/>
            <color indexed="81"/>
            <rFont val="Tahoma"/>
            <family val="2"/>
          </rPr>
          <t>Admin:</t>
        </r>
        <r>
          <rPr>
            <sz val="9"/>
            <color indexed="81"/>
            <rFont val="Tahoma"/>
            <family val="2"/>
          </rPr>
          <t xml:space="preserve">
Xem lại có kết cấu BTXM không, chiều rộng mặt đường</t>
        </r>
      </text>
    </comment>
    <comment ref="E17" authorId="0" shapeId="0">
      <text>
        <r>
          <rPr>
            <b/>
            <sz val="9"/>
            <color indexed="81"/>
            <rFont val="Tahoma"/>
            <family val="2"/>
          </rPr>
          <t>Admin:</t>
        </r>
        <r>
          <rPr>
            <sz val="9"/>
            <color indexed="81"/>
            <rFont val="Tahoma"/>
            <family val="2"/>
          </rPr>
          <t xml:space="preserve">
Xem lại chiều dài</t>
        </r>
      </text>
    </comment>
    <comment ref="F17" authorId="0" shapeId="0">
      <text>
        <r>
          <rPr>
            <b/>
            <sz val="9"/>
            <color indexed="81"/>
            <rFont val="Tahoma"/>
            <family val="2"/>
          </rPr>
          <t>Admin:</t>
        </r>
        <r>
          <rPr>
            <sz val="9"/>
            <color indexed="81"/>
            <rFont val="Tahoma"/>
            <family val="2"/>
          </rPr>
          <t xml:space="preserve">
Xem lại có  kết cấu BTXM không</t>
        </r>
      </text>
    </comment>
  </commentList>
</comments>
</file>

<file path=xl/sharedStrings.xml><?xml version="1.0" encoding="utf-8"?>
<sst xmlns="http://schemas.openxmlformats.org/spreadsheetml/2006/main" count="950" uniqueCount="409">
  <si>
    <t>(Có tải trọng thiết kế mặt đường cho xe có tải trọng trục nhỏ hơn hoặc bằng 10 tấn/trục đơn của xe, tải trọng thiết kế cầu là HL - 93 hoặc tương đương)</t>
  </si>
  <si>
    <t>TT</t>
  </si>
  <si>
    <t>Tỉnh/thành phố</t>
  </si>
  <si>
    <t>Cấp kỹ thuật hiện tại của đường bộ</t>
  </si>
  <si>
    <t>Chiều dài (Km)</t>
  </si>
  <si>
    <t>Ghi chú</t>
  </si>
  <si>
    <t>ĐB</t>
  </si>
  <si>
    <t>MN</t>
  </si>
  <si>
    <t>Cấp đường</t>
  </si>
  <si>
    <t>Thông tin hạn chế tải trọng, khổ giới hạn của đường</t>
  </si>
  <si>
    <t>Lý do hạn chế</t>
  </si>
  <si>
    <t>Tình trạng tải trọng (tấn)</t>
  </si>
  <si>
    <t>Chiều rộng hạn chế (m)</t>
  </si>
  <si>
    <t>Chiều cao hạn chế (m)</t>
  </si>
  <si>
    <t>Lý trình</t>
  </si>
  <si>
    <t>Cầu hạn chế tải trọng, khổ giới hạn</t>
  </si>
  <si>
    <t>Tên cầu</t>
  </si>
  <si>
    <t>Tải trọng thiết kế</t>
  </si>
  <si>
    <t>Tình trạng tải trọng</t>
  </si>
  <si>
    <t>Tình trạng khổ giới hạn</t>
  </si>
  <si>
    <t>I</t>
  </si>
  <si>
    <t>III</t>
  </si>
  <si>
    <t>II</t>
  </si>
  <si>
    <t>Ninh Bình</t>
  </si>
  <si>
    <t>H30-XB80</t>
  </si>
  <si>
    <t>Quốc lộ 1</t>
  </si>
  <si>
    <t>Đường Quốc lộ</t>
  </si>
  <si>
    <t>Đường tỉnh</t>
  </si>
  <si>
    <t xml:space="preserve">Đường Gom thuộc Cao tốc Mai Sơn - QL.45 </t>
  </si>
  <si>
    <t>Km274+111.96 - Km283+800</t>
  </si>
  <si>
    <t>Chiều cao cầu</t>
  </si>
  <si>
    <t>-</t>
  </si>
  <si>
    <t>Đường gom số 1</t>
  </si>
  <si>
    <t>IV</t>
  </si>
  <si>
    <t>Đường gom số 2</t>
  </si>
  <si>
    <t>Đường gom số 2a</t>
  </si>
  <si>
    <t>GTNT-B</t>
  </si>
  <si>
    <t>Đường gom số 3</t>
  </si>
  <si>
    <t>Đường gom số 4</t>
  </si>
  <si>
    <t>Đường gom số 5</t>
  </si>
  <si>
    <t>Đường gom số 6</t>
  </si>
  <si>
    <t>Tỉnh Ninh Bình</t>
  </si>
  <si>
    <t>Quốc lộ 21B</t>
  </si>
  <si>
    <t>Đường nối cao tốc HN-HP và cao tốc CG-NB</t>
  </si>
  <si>
    <t>QL.38</t>
  </si>
  <si>
    <t>Km82+340</t>
  </si>
  <si>
    <t>Biển báo gắn dưới gầm cầu vượt đường cao tốc Pháp Vân – Cầu Giẽ</t>
  </si>
  <si>
    <t>Km82+360</t>
  </si>
  <si>
    <t>ĐT.484B</t>
  </si>
  <si>
    <t>ĐT.485</t>
  </si>
  <si>
    <t>V-IV</t>
  </si>
  <si>
    <t>ĐT.485B</t>
  </si>
  <si>
    <t>IV-III</t>
  </si>
  <si>
    <t>ĐT.486B</t>
  </si>
  <si>
    <t>ĐT.486C</t>
  </si>
  <si>
    <t>ĐT.487</t>
  </si>
  <si>
    <t>ĐT.487B</t>
  </si>
  <si>
    <t>ĐT.487C</t>
  </si>
  <si>
    <t>VI-V</t>
  </si>
  <si>
    <t>ĐT.488</t>
  </si>
  <si>
    <t>ĐT.488B</t>
  </si>
  <si>
    <t>ĐT.488C</t>
  </si>
  <si>
    <t>ĐT.489</t>
  </si>
  <si>
    <t>V-III</t>
  </si>
  <si>
    <t>ĐT.489B</t>
  </si>
  <si>
    <t>ĐT.489C</t>
  </si>
  <si>
    <t>ĐT.490</t>
  </si>
  <si>
    <t>IV-II</t>
  </si>
  <si>
    <t>ĐT.490C</t>
  </si>
  <si>
    <t>Phà Kinh Lũng</t>
  </si>
  <si>
    <t>Khả năng khai thác:
 - Số người  50 người.
 - Lượng hàng 30 tấn.</t>
  </si>
  <si>
    <t>Km2+400</t>
  </si>
  <si>
    <t>Cống yếu</t>
  </si>
  <si>
    <t>Km1+234-Km1+270</t>
  </si>
  <si>
    <t>Bề rộng mặt đường Bm=3,5m hẹp hơn mặt đường rộng 8m</t>
  </si>
  <si>
    <t>Vướng mặt bằng không thể mở rộng</t>
  </si>
  <si>
    <t>Km12+600-Km12+900</t>
  </si>
  <si>
    <t>V</t>
  </si>
  <si>
    <t>Đi trùng đường đê</t>
  </si>
  <si>
    <t>Km12+173-Km13+600</t>
  </si>
  <si>
    <t xml:space="preserve">  </t>
  </si>
  <si>
    <t>Km19+900</t>
  </si>
  <si>
    <t>Phà Ninh Mỹ</t>
  </si>
  <si>
    <t>Km0+00</t>
  </si>
  <si>
    <t>Phà Sa Cao</t>
  </si>
  <si>
    <t>Khả năng khai thác:
 - Số người  50 người.
 - Lượng hàng 34,8 tấn.</t>
  </si>
  <si>
    <t>Km0+500- Km3+300; Km25+300- Km27+600; Km34+910- Km38+200</t>
  </si>
  <si>
    <t>Km17+200</t>
  </si>
  <si>
    <t>Cầu vượt</t>
  </si>
  <si>
    <t>Bên phải tuyến</t>
  </si>
  <si>
    <t>Bên trái tuyến</t>
  </si>
  <si>
    <t>Km10+607</t>
  </si>
  <si>
    <t>Cầu Bo</t>
  </si>
  <si>
    <t>P.106a và S.505b
(Cấm xe thân liền có trọng tải 20 tấn, xe sơ mi romoc có trọng tải 31 tấn, xe thân liền kéo romoc có trọng tải 35 tấn)</t>
  </si>
  <si>
    <t>Bề rộng mặt cầu Bm=3,5 hẹp hơn mặt đường rộng 5,5m</t>
  </si>
  <si>
    <t>Km4+510</t>
  </si>
  <si>
    <t>Cầu Thức Khóa</t>
  </si>
  <si>
    <t>P.106a và S.505b
(Cấm xe thân liền có trọng tải 16 tấn, xe sơ mi romoc có trọng tải 23 tấn, xe thân liền kéo romoc có trọng tải 35 tấn)</t>
  </si>
  <si>
    <t>QL.21B</t>
  </si>
  <si>
    <t>QL.37B</t>
  </si>
  <si>
    <t>III-II</t>
  </si>
  <si>
    <t>Km126+600</t>
  </si>
  <si>
    <t>Phà Đại Nội</t>
  </si>
  <si>
    <t>Khả năng khai thác:
 - Số người  50 người.
 - Lượng hàng 15,9 tấn.</t>
  </si>
  <si>
    <t>Km79+350 đến Km81+927</t>
  </si>
  <si>
    <t>Trùng đê</t>
  </si>
  <si>
    <t>Km134+835</t>
  </si>
  <si>
    <t>Cầu Chân Chim</t>
  </si>
  <si>
    <t>H13</t>
  </si>
  <si>
    <t>P.115 (13T)</t>
  </si>
  <si>
    <t>Km74+391</t>
  </si>
  <si>
    <t>Cầu phao Ninh Cường</t>
  </si>
  <si>
    <t>0,65HL-93</t>
  </si>
  <si>
    <t>P.115 (10T)</t>
  </si>
  <si>
    <t>ĐT.477</t>
  </si>
  <si>
    <t>ĐT.477B</t>
  </si>
  <si>
    <t>ĐT.477C</t>
  </si>
  <si>
    <t>ĐT.477D</t>
  </si>
  <si>
    <t>ĐT.479</t>
  </si>
  <si>
    <t>ĐT.479B</t>
  </si>
  <si>
    <t>ĐT.479C</t>
  </si>
  <si>
    <t>ĐT.479D</t>
  </si>
  <si>
    <t>ĐT.479E</t>
  </si>
  <si>
    <t>III-VI</t>
  </si>
  <si>
    <t>IV-VI</t>
  </si>
  <si>
    <t>Đường nối QL.1 với cảng Ninh Phúc</t>
  </si>
  <si>
    <t>II-III</t>
  </si>
  <si>
    <t>ĐT.476C</t>
  </si>
  <si>
    <t>ĐT.478B</t>
  </si>
  <si>
    <t>ĐT.480B</t>
  </si>
  <si>
    <t>ĐT.480C</t>
  </si>
  <si>
    <t>ĐT.481C</t>
  </si>
  <si>
    <t>ĐT.481D</t>
  </si>
  <si>
    <t>ĐT.482</t>
  </si>
  <si>
    <t>ĐT.482B</t>
  </si>
  <si>
    <t>ĐT.483</t>
  </si>
  <si>
    <t>H10</t>
  </si>
  <si>
    <t>Km164+550</t>
  </si>
  <si>
    <t>Km 175 + 540</t>
  </si>
  <si>
    <t>Đã kiểm định</t>
  </si>
  <si>
    <t>Cầu Tràng</t>
  </si>
  <si>
    <t>8T</t>
  </si>
  <si>
    <t>Cầu yếu; cắm biển tải trọng và khung hạn chế tải trọng</t>
  </si>
  <si>
    <t>ĐT.481B</t>
  </si>
  <si>
    <t>Cầu Âu</t>
  </si>
  <si>
    <t>6T</t>
  </si>
  <si>
    <t>Cắm biển hạn chế tải trọng</t>
  </si>
  <si>
    <t>Cầu Khang Thượng</t>
  </si>
  <si>
    <t>Đã cắm biển tải trọng</t>
  </si>
  <si>
    <t>ĐT.494B</t>
  </si>
  <si>
    <t>Km0+210</t>
  </si>
  <si>
    <t>Cầu Quế</t>
  </si>
  <si>
    <t>16T</t>
  </si>
  <si>
    <t>2,9m</t>
  </si>
  <si>
    <t>Khung khống chế chiều cao 2,9m, rộng 7m</t>
  </si>
  <si>
    <t>ĐT.496B</t>
  </si>
  <si>
    <t>Km1+600</t>
  </si>
  <si>
    <t>Cấm ô tô</t>
  </si>
  <si>
    <t>Quốc lộ 21</t>
  </si>
  <si>
    <t>Quốc lộ 37B</t>
  </si>
  <si>
    <t>Quốc lộ 38</t>
  </si>
  <si>
    <t>Cấm ô tô qua cầu Châu Giang (đơn nguyên phía Tây)</t>
  </si>
  <si>
    <t>ĐT.498B</t>
  </si>
  <si>
    <t xml:space="preserve">IV </t>
  </si>
  <si>
    <t>ĐT.498C</t>
  </si>
  <si>
    <t>ĐT.491</t>
  </si>
  <si>
    <t>Cấm xe kéo rơ-mooc có chiều dài trên 10m lưu thông trên đoạn tuyến này.</t>
  </si>
  <si>
    <t>Km15+00</t>
  </si>
  <si>
    <t>Cầu Không</t>
  </si>
  <si>
    <t>Km8+620</t>
  </si>
  <si>
    <t>Km11+650</t>
  </si>
  <si>
    <t>cống Mai Xá</t>
  </si>
  <si>
    <t>Cống An Bài</t>
  </si>
  <si>
    <t>Km14+400</t>
  </si>
  <si>
    <t>Km0+030-Km0+680</t>
  </si>
  <si>
    <t>Km1+600-Km1+750</t>
  </si>
  <si>
    <t>Km2+215-Km2+300</t>
  </si>
  <si>
    <t>Km4+330-Km10+400</t>
  </si>
  <si>
    <t>Km14+600-Km15+000</t>
  </si>
  <si>
    <t>Km10 + 196</t>
  </si>
  <si>
    <t>Km3+840</t>
  </si>
  <si>
    <t>Km5+710</t>
  </si>
  <si>
    <t>Km3 + 464</t>
  </si>
  <si>
    <t>Quốc lộ 10</t>
  </si>
  <si>
    <t>Quốc lộ 12B</t>
  </si>
  <si>
    <t>Quốc lộ 38B</t>
  </si>
  <si>
    <t>Quốc lộ 45</t>
  </si>
  <si>
    <t>ĐT.492</t>
  </si>
  <si>
    <t>ĐT.493</t>
  </si>
  <si>
    <t>ĐT.493B</t>
  </si>
  <si>
    <t>Đường khác</t>
  </si>
  <si>
    <t>Km0+00-km8+300</t>
  </si>
  <si>
    <t>Biển đã cắm từ cũ</t>
  </si>
  <si>
    <t>Có 1 biển 10T cắm ở phải tuyến (km0+00)</t>
  </si>
  <si>
    <t>ĐT.494</t>
  </si>
  <si>
    <t>ĐT.494C</t>
  </si>
  <si>
    <t>ĐT.495</t>
  </si>
  <si>
    <t>ĐT.495B</t>
  </si>
  <si>
    <t>ĐT.495C</t>
  </si>
  <si>
    <t>ĐT.496</t>
  </si>
  <si>
    <t>ĐT.498</t>
  </si>
  <si>
    <t>ĐT.498D</t>
  </si>
  <si>
    <t>ĐT.499B</t>
  </si>
  <si>
    <t>Km0+000-Km20+200</t>
  </si>
  <si>
    <r>
      <t>Tên đường </t>
    </r>
    <r>
      <rPr>
        <b/>
        <i/>
        <sz val="14"/>
        <rFont val="Times New Roman"/>
        <family val="1"/>
      </rPr>
      <t>(quốc lộ, đường tỉnh,....)</t>
    </r>
  </si>
  <si>
    <r>
      <t>Thông tin cơ bản về tuyến, đoạn tuyến </t>
    </r>
    <r>
      <rPr>
        <b/>
        <i/>
        <sz val="14"/>
        <rFont val="Times New Roman"/>
        <family val="1"/>
      </rPr>
      <t>(gồm: chiều rộng mặt đường, số làn đường theo từng chiều đường)</t>
    </r>
  </si>
  <si>
    <t>1,56km trùng ĐT493B do Cục QL đường cao tốc quản lý</t>
  </si>
  <si>
    <t>3,5m</t>
  </si>
  <si>
    <t>2,1m</t>
  </si>
  <si>
    <t>Cấm xe có tải trọng từ 16 tấn trở lên lưu thông trên đoạn tuyến này</t>
  </si>
  <si>
    <t>Khung khống chế chiều cao 2,9m (qua cầu Quế)</t>
  </si>
  <si>
    <t>Cấm xe tải trọng 30T</t>
  </si>
  <si>
    <t xml:space="preserve">Cầu Châu Giang </t>
  </si>
  <si>
    <t>Đơn nguyên phía Tây Cấm ô tô</t>
  </si>
  <si>
    <t>- Kết cấu mặt đường: Bê tông nhựa.
- Chiều rộng mặt đường từ 19 - 32m</t>
  </si>
  <si>
    <t>- Kết cấu mặt đường: Bê tông nhựa.
- Chiều rộng mặt đường từ 11-18m.</t>
  </si>
  <si>
    <t>- Kết cấu mặt đường: Bê tông nhựa và bê tông xi măng.
- Chiều rộng mặt đường từ 8-11m.</t>
  </si>
  <si>
    <t>- Kết cấu mặt đường: Bê tông nhựa và bê tông xi măng.
- Chiều rộng mặt đường từ 3,5-11m.</t>
  </si>
  <si>
    <t>- Kết cấu mặt đường: Bê tông nhựa và bê tông xi măng.
- Chiều rộng mặt đường từ 5,5-11m.</t>
  </si>
  <si>
    <t>- Kết cấu mặt đường: Bê tông nhựa và bê tông xi măng.
- Chiều rộng mặt đường từ 11-25m.</t>
  </si>
  <si>
    <t>- Kết cấu mặt đường: Bê tông nhựa và bê tông xi măng.
- Chiều rộng mặt đường từ 5,5-18m.</t>
  </si>
  <si>
    <t>- Kết cấu mặt đường: Bê tông nhựa.
- Chiều rộng mặt đường 6m.</t>
  </si>
  <si>
    <t>- Kết cấu mặt đường: Bê tông nhựa.
- Chiều rộng mặt đường từ 7-22m.</t>
  </si>
  <si>
    <t>- Kết cấu mặt đường: Bê tông nhựa.
- Chiều rộng mặt đường 5,5m.</t>
  </si>
  <si>
    <t>- Kết cấu mặt đường: Bê tông nhựa và bê tông xi măng.
- Chiều rộng mặt đường 11m.</t>
  </si>
  <si>
    <t>- Kết cấu mặt đường: Bê tông nhựa và bê tông xi măng.
- Chiều rộng mặt đường từ 5,5-7m.</t>
  </si>
  <si>
    <t>- Kết cấu mặt đường: Bê tông nhựa.
- Chiều rộng mặt đường từ 9-12m.</t>
  </si>
  <si>
    <t>- Kết cấu mặt đường: Bê tông nhựa và bê tông xi măng.
- Chiều rộng mặt đường 5,5-7m.</t>
  </si>
  <si>
    <t>- Kết cấu mặt đường: Bê tông nhựa và bê tông xi măng.
- Chiều rộng mặt đường 6-11m.</t>
  </si>
  <si>
    <t>- Kết cấu mặt đường: Bê tông nhựa và bê tông xi măng.
- Chiều rộng mặt đường 6-10m.</t>
  </si>
  <si>
    <t>- Kết cấu mặt đường: Bê tông nhựa và bê tông xi măng.
- Chiều rộng mặt đường 3,5-7m.</t>
  </si>
  <si>
    <t>- Kết cấu mặt đường: Bê tông xi măng.
- Chiều rộng mặt đường 5,5m.</t>
  </si>
  <si>
    <t>- Kết cấu mặt đường: Bê tông nhựa và bê tông xi măng.
- Chiều rộng mặt đường từ 6-8m.</t>
  </si>
  <si>
    <t>- Kết cấu mặt đường: Bê tông nhựa, đá dăm láng nhựa và bê tông xi măng.
- Chiều rộng mặt đường từ 3,5-7m.</t>
  </si>
  <si>
    <t>- Kết cấu mặt đường: Bê tông nhựa.
- Chiều rộng mặt đường từ 5,5m.</t>
  </si>
  <si>
    <t>- Kết cấu mặt đường: Bê tông nhựa.
- Chiều rộng mặt đường từ 6-11m.</t>
  </si>
  <si>
    <t>- Kết cấu mặt đường: Bê tông nhựa.
- Chiều rộng mặt đường 11</t>
  </si>
  <si>
    <t>- Kết cấu mặt đường: Bê tông nhựa.
- Chiều rộng mặt đường từ 5,5-8m.</t>
  </si>
  <si>
    <t>- Kết cấu mặt đường: Bê tông nhựa.
- Chiều rộng mặt đường từ 7-11m.</t>
  </si>
  <si>
    <t>- Kết cấu mặt đường: Bê tông nhựa.
- Chiều rộng mặt đường từ 8-10m.</t>
  </si>
  <si>
    <t>- Kết cấu mặt đường: Bê tông nhựa.
- Chiều rộng mặt đường từ 5-7m.</t>
  </si>
  <si>
    <t>- Kết cấu mặt đường: Bê tông nhựa.
- Chiều rộng mặt đường từ 5,5-7m.</t>
  </si>
  <si>
    <t>- Kết cấu mặt đường: Bê tông nhựa.
- Chiều rộng mặt đường từ 5.5-9m.</t>
  </si>
  <si>
    <t>- Kết cấu mặt đường: Bê tông nhựa.
- Chiều rộng mặt đường 11m.</t>
  </si>
  <si>
    <t>- Kết cấu mặt đường: Bê tông nhựa.
- Chiều rộng mặt đường 8-12m.</t>
  </si>
  <si>
    <t>- Kết cấu mặt đường: Bê tông nhựa.
- Chiều rộng mặt đường từ 3,5-9m.</t>
  </si>
  <si>
    <t>- Kết cấu mặt đường: Bê tông nhựa.
- Chiều rộng mặt đường từ 3,5-5m.</t>
  </si>
  <si>
    <t>- Kết cấu mặt đường: Bê tông nhựa.
- Chiều rộng mặt đường 12m.</t>
  </si>
  <si>
    <t>- Kết cấu mặt đường: Bê tông nhựa.
- Chiều rộng mặt đường từ 16-54m.</t>
  </si>
  <si>
    <t>- Kết cấu mặt đường: Bê tông nhựa.
- Chiều rộng mặt đường từ 5-10m.</t>
  </si>
  <si>
    <t>- Kết cấu mặt đường: Bê tông nhựa.
- Chiều rộng mặt đường 7m.</t>
  </si>
  <si>
    <t>- Kết cấu mặt đường: Bê tông nhựa.
- Chiều rộng mặt đường 8m.</t>
  </si>
  <si>
    <t>- Kết cấu mặt đường: Bê tông nhựa.
- Chiều rộng mặt đường 21m.</t>
  </si>
  <si>
    <t>- Kết cấu mặt đường: Bê tông nhựa.
- Chiều rộng mặt đường 22,5m.</t>
  </si>
  <si>
    <t>- Kết cấu mặt đường: Bê tông nhựa.
- Chiều rộng mặt đường 3,5m.</t>
  </si>
  <si>
    <t>BẢNG 03: CÁC CẦU HẠN CHẾ TẢI TRỌNG, KHỔ GIỚI HẠN</t>
  </si>
  <si>
    <t>BẢNG 02: CÁC VỊ TRÍ HẠN CHẾ VỀ TẢI TRỌNG, KHỔ GIỚI HẠN TRÊN ĐƯỜNG BỘ</t>
  </si>
  <si>
    <t>BẢNG 01: CÁC TUYẾN, ĐOẠN TUYẾN ĐƯỜNG BỘ ĐÃ VÀO CẤP</t>
  </si>
  <si>
    <t>Hà Nam</t>
  </si>
  <si>
    <t>Nam Định</t>
  </si>
  <si>
    <t>thiếu số liệu</t>
  </si>
  <si>
    <t>Dài</t>
  </si>
  <si>
    <t>Bề rộng mặt đường</t>
  </si>
  <si>
    <t>Cấp III, miền núi, cấp 4 đến cấp 2 đồng bằng</t>
  </si>
  <si>
    <t>từ 19-32m, BTN</t>
  </si>
  <si>
    <t>Bề rộng mặt đường, kết cấu mặt đường</t>
  </si>
  <si>
    <t>từ 11-18m, mặt dường BTN</t>
  </si>
  <si>
    <t xml:space="preserve">8-11m, BTN </t>
  </si>
  <si>
    <t>từ 9 đến 15m, kết cấu BTXM và BTN</t>
  </si>
  <si>
    <t>Từ cấp 4 đến câp 2</t>
  </si>
  <si>
    <t>Từ 8 đến 20m, kết cấu BTN</t>
  </si>
  <si>
    <t>Cấp 6 đến cấp 2, đồng bằng</t>
  </si>
  <si>
    <t>Từ 7 đến 25,5m, BTN</t>
  </si>
  <si>
    <t>Từ cấp 4 đến cấp 2</t>
  </si>
  <si>
    <t>Từ 3,75 đến 21m, kết cấu láng nhựa, BTN</t>
  </si>
  <si>
    <t>Từ cấp 6 đến 4</t>
  </si>
  <si>
    <t>BTN, BTXM</t>
  </si>
  <si>
    <t>Cấp 6 đến cấp 4, đồng bằng</t>
  </si>
  <si>
    <t>Từ 5,5 đến 8m, kết cấu Láng nhựa, BTN</t>
  </si>
  <si>
    <t>Từ cấp 5 đến cấp 3</t>
  </si>
  <si>
    <t>Từ 5,5 đến 11m, Mặt BTXM, BTN</t>
  </si>
  <si>
    <t>Từ 5,5 đến 25, kết cấu, BTN</t>
  </si>
  <si>
    <t>Cấp 5 đến cấp 3</t>
  </si>
  <si>
    <t>Cấp 3</t>
  </si>
  <si>
    <t>Từ 9m, BTN</t>
  </si>
  <si>
    <t>Từ 5,5 đến 8, BTN</t>
  </si>
  <si>
    <t>Cấp 5 đến cấp 4</t>
  </si>
  <si>
    <t>Cấp 5 đến cấp 2</t>
  </si>
  <si>
    <t>từ 5,5 đến 18m, kết cấu BTN</t>
  </si>
  <si>
    <t>6m, BTN</t>
  </si>
  <si>
    <t xml:space="preserve">Cấp 5 </t>
  </si>
  <si>
    <t>Chiều rộng mặt đường 7 đến 22m, kết cấu BTN</t>
  </si>
  <si>
    <t>Cấp 3 đến cấp 2</t>
  </si>
  <si>
    <t>VI-IV</t>
  </si>
  <si>
    <t xml:space="preserve">VI </t>
  </si>
  <si>
    <t>- Kết cấu mặt đường: Bê tông nhựa và bê tông xi măng.
- Chiều rộng mặt đường 5,5-11m.</t>
  </si>
  <si>
    <t>- Kết cấu mặt đường: Bê tông nhựa và bê tông xi măng.
- Chiều rộng mặt đường 4-7m.</t>
  </si>
  <si>
    <t>- Kết cấu mặt đường: Đường đá dăm láng nhựa.
- Chiều rộng mặt đường từ 3,5-11m.</t>
  </si>
  <si>
    <t>VI-III</t>
  </si>
  <si>
    <t>Từ 7-18m, BTN, BTXM</t>
  </si>
  <si>
    <t>IV đến II</t>
  </si>
  <si>
    <t>Cấp 4 đến cấp 2</t>
  </si>
  <si>
    <t>Cấp 5 , miền núi</t>
  </si>
  <si>
    <t>VI</t>
  </si>
  <si>
    <t>- Kết cấu mặt đường: Bê tông nhựa, láng nhựa và bê tông xi măng.
- Chiều rộng mặt đường từ 3,5-7m.</t>
  </si>
  <si>
    <t>- Kết cấu mặt đường: Bê tông nhựa, láng nhựa
- Chiều rộng mặt đường từ 5-7m.</t>
  </si>
  <si>
    <t>- Kết cấu mặt đường: Bê tông nhựa, láng nhựa.
- Chiều rộng mặt đường từ 5-7m.</t>
  </si>
  <si>
    <t>- Kết cấu mặt đường: Bê tông nhựa, láng nhựa.
- Chiều rộng mặt đường từ 5,5-7m.</t>
  </si>
  <si>
    <t>- Kết cấu mặt đường: Bê tông nhựa, láng nhựa.
- Chiều rộng mặt đường từ 6-11m.</t>
  </si>
  <si>
    <t>V-II</t>
  </si>
  <si>
    <t>- Kết cấu mặt đường: Bê tông nhựa, láng nhựa và bê tông xi măng.
- Chiều rộng mặt đường từ 5-18m.</t>
  </si>
  <si>
    <t>IV-I</t>
  </si>
  <si>
    <t>- Kết cấu mặt đường: Bê tông nhựa.
- Chiều rộng mặt đường từ 11-31m.</t>
  </si>
  <si>
    <t>- Kết cấu mặt đường: Bê tông nhựa.
- Chiều rộng mặt đường 7-11m.</t>
  </si>
  <si>
    <r>
      <t xml:space="preserve">- Kết cấu mặt đường: </t>
    </r>
    <r>
      <rPr>
        <sz val="14"/>
        <color rgb="FFFF0000"/>
        <rFont val="Times New Roman"/>
        <family val="1"/>
      </rPr>
      <t>Bê tông xi măng</t>
    </r>
    <r>
      <rPr>
        <sz val="14"/>
        <rFont val="Times New Roman"/>
        <family val="1"/>
      </rPr>
      <t>.
- Chiều rộng mặt đường 7m.</t>
    </r>
  </si>
  <si>
    <r>
      <t xml:space="preserve">- Kết cấu mặt đường: Bê tông nhựa, </t>
    </r>
    <r>
      <rPr>
        <sz val="14"/>
        <color rgb="FFFF0000"/>
        <rFont val="Times New Roman"/>
        <family val="1"/>
      </rPr>
      <t>Láng nhựa.</t>
    </r>
    <r>
      <rPr>
        <sz val="14"/>
        <rFont val="Times New Roman"/>
        <family val="1"/>
      </rPr>
      <t xml:space="preserve">
- Chiều rộng mặt đường </t>
    </r>
    <r>
      <rPr>
        <sz val="14"/>
        <color rgb="FFFF0000"/>
        <rFont val="Times New Roman"/>
        <family val="1"/>
      </rPr>
      <t>4-11m.</t>
    </r>
  </si>
  <si>
    <r>
      <t xml:space="preserve">- Kết cấu mặt đường: Bê tông nhựa, </t>
    </r>
    <r>
      <rPr>
        <sz val="14"/>
        <color rgb="FFFF0000"/>
        <rFont val="Times New Roman"/>
        <family val="1"/>
      </rPr>
      <t>Láng nhựa, BTXM.</t>
    </r>
    <r>
      <rPr>
        <sz val="14"/>
        <rFont val="Times New Roman"/>
        <family val="1"/>
      </rPr>
      <t xml:space="preserve">
- Chiều rộng mặt đường </t>
    </r>
    <r>
      <rPr>
        <sz val="14"/>
        <color rgb="FFFF0000"/>
        <rFont val="Times New Roman"/>
        <family val="1"/>
      </rPr>
      <t>3,5-7m.</t>
    </r>
  </si>
  <si>
    <r>
      <t xml:space="preserve">- Kết cấu mặt đường: </t>
    </r>
    <r>
      <rPr>
        <sz val="14"/>
        <color rgb="FFFF0000"/>
        <rFont val="Times New Roman"/>
        <family val="1"/>
      </rPr>
      <t>Láng nhựa.</t>
    </r>
    <r>
      <rPr>
        <sz val="14"/>
        <rFont val="Times New Roman"/>
        <family val="1"/>
      </rPr>
      <t xml:space="preserve">
- Chiều rộng mặt đường từ 3,5-</t>
    </r>
    <r>
      <rPr>
        <sz val="14"/>
        <color rgb="FFFF0000"/>
        <rFont val="Times New Roman"/>
        <family val="1"/>
      </rPr>
      <t>5,5m.</t>
    </r>
  </si>
  <si>
    <r>
      <t>- Kết cấu mặt đường: Bê tông nhựa,</t>
    </r>
    <r>
      <rPr>
        <sz val="14"/>
        <color rgb="FFFF0000"/>
        <rFont val="Times New Roman"/>
        <family val="1"/>
      </rPr>
      <t xml:space="preserve"> BTXM</t>
    </r>
    <r>
      <rPr>
        <sz val="14"/>
        <rFont val="Times New Roman"/>
        <family val="1"/>
      </rPr>
      <t xml:space="preserve">
- Chiều rộng mặt đường từ 5-10m.</t>
    </r>
  </si>
  <si>
    <r>
      <t>II-</t>
    </r>
    <r>
      <rPr>
        <sz val="14"/>
        <color rgb="FFFF0000"/>
        <rFont val="Times New Roman"/>
        <family val="1"/>
      </rPr>
      <t xml:space="preserve">I </t>
    </r>
  </si>
  <si>
    <r>
      <t>- Kết cấu mặt đường: Bê tông nhựa,</t>
    </r>
    <r>
      <rPr>
        <sz val="14"/>
        <color rgb="FFFF0000"/>
        <rFont val="Times New Roman"/>
        <family val="1"/>
      </rPr>
      <t xml:space="preserve"> BTXM</t>
    </r>
    <r>
      <rPr>
        <sz val="14"/>
        <rFont val="Times New Roman"/>
        <family val="1"/>
      </rPr>
      <t xml:space="preserve">
- Chiều rộng mặt đường từ 16-</t>
    </r>
    <r>
      <rPr>
        <sz val="14"/>
        <color rgb="FFFF0000"/>
        <rFont val="Times New Roman"/>
        <family val="1"/>
      </rPr>
      <t>48m.</t>
    </r>
  </si>
  <si>
    <r>
      <t xml:space="preserve">- Kết cấu mặt đường: Bê tông nhựa.
- Chiều rộng mặt đường từ </t>
    </r>
    <r>
      <rPr>
        <sz val="14"/>
        <color rgb="FFFF0000"/>
        <rFont val="Times New Roman"/>
        <family val="1"/>
      </rPr>
      <t>3,5-8m.</t>
    </r>
  </si>
  <si>
    <r>
      <t xml:space="preserve">- Kết cấu mặt đường: Bê tông nhựa, </t>
    </r>
    <r>
      <rPr>
        <sz val="14"/>
        <color rgb="FFFF0000"/>
        <rFont val="Times New Roman"/>
        <family val="1"/>
      </rPr>
      <t>BTXM</t>
    </r>
    <r>
      <rPr>
        <sz val="14"/>
        <rFont val="Times New Roman"/>
        <family val="1"/>
      </rPr>
      <t xml:space="preserve">
- Chiều rộng mặt đường từ </t>
    </r>
    <r>
      <rPr>
        <sz val="14"/>
        <color rgb="FFFF0000"/>
        <rFont val="Times New Roman"/>
        <family val="1"/>
      </rPr>
      <t>5,5-7m.</t>
    </r>
  </si>
  <si>
    <r>
      <t xml:space="preserve">- Kết cấu mặt đường: Bê tông nhựa.
- Chiều rộng mặt đường từ </t>
    </r>
    <r>
      <rPr>
        <sz val="14"/>
        <color rgb="FFFF0000"/>
        <rFont val="Times New Roman"/>
        <family val="1"/>
      </rPr>
      <t>6-14m.</t>
    </r>
  </si>
  <si>
    <r>
      <t xml:space="preserve">- Kết cấu mặt đường: Bê tông nhựa.
- Chiều rộng mặt đường từ </t>
    </r>
    <r>
      <rPr>
        <sz val="14"/>
        <color rgb="FFFF0000"/>
        <rFont val="Times New Roman"/>
        <family val="1"/>
      </rPr>
      <t>15m.</t>
    </r>
  </si>
  <si>
    <r>
      <t xml:space="preserve">- Kết cấu mặt đường: Bê tông nhựa.
- Chiều rộng mặt đường </t>
    </r>
    <r>
      <rPr>
        <sz val="14"/>
        <color rgb="FFFF0000"/>
        <rFont val="Times New Roman"/>
        <family val="1"/>
      </rPr>
      <t>6m.</t>
    </r>
  </si>
  <si>
    <r>
      <t>- Kết cấu mặt đường: L</t>
    </r>
    <r>
      <rPr>
        <sz val="14"/>
        <color rgb="FFFF0000"/>
        <rFont val="Times New Roman"/>
        <family val="1"/>
      </rPr>
      <t>áng nhựa.</t>
    </r>
    <r>
      <rPr>
        <sz val="14"/>
        <rFont val="Times New Roman"/>
        <family val="1"/>
      </rPr>
      <t xml:space="preserve">
- Chiều rộng mặt đường từ 3,5-5m.</t>
    </r>
  </si>
  <si>
    <r>
      <t xml:space="preserve">- Kết cấu mặt đường: Bê tông nhựa, </t>
    </r>
    <r>
      <rPr>
        <sz val="14"/>
        <color rgb="FFFF0000"/>
        <rFont val="Times New Roman"/>
        <family val="1"/>
      </rPr>
      <t>láng nhựa.</t>
    </r>
    <r>
      <rPr>
        <sz val="14"/>
        <rFont val="Times New Roman"/>
        <family val="1"/>
      </rPr>
      <t xml:space="preserve">
- Chiều rộng mặt đường từ 3,5-9m.</t>
    </r>
  </si>
  <si>
    <r>
      <t>- Kết cấu mặt đường: Bê tông nhựa.
- Chiều rộng mặt đường 8-</t>
    </r>
    <r>
      <rPr>
        <sz val="14"/>
        <color rgb="FFFF0000"/>
        <rFont val="Times New Roman"/>
        <family val="1"/>
      </rPr>
      <t>10m.</t>
    </r>
  </si>
  <si>
    <r>
      <t xml:space="preserve">- Kết cấu mặt đường: Bê tông nhựa, </t>
    </r>
    <r>
      <rPr>
        <sz val="14"/>
        <color rgb="FFFF0000"/>
        <rFont val="Times New Roman"/>
        <family val="1"/>
      </rPr>
      <t>BTXM</t>
    </r>
    <r>
      <rPr>
        <sz val="14"/>
        <rFont val="Times New Roman"/>
        <family val="1"/>
      </rPr>
      <t xml:space="preserve">
- Chiều rộng mặt đường từ 5,5m.</t>
    </r>
  </si>
  <si>
    <r>
      <t>- Kết cấu mặt đường: Bê tông nhựa và bê tông xi măng.
- Chiều rộng mặt đường từ</t>
    </r>
    <r>
      <rPr>
        <sz val="14"/>
        <color rgb="FFFF0000"/>
        <rFont val="Times New Roman"/>
        <family val="1"/>
      </rPr>
      <t xml:space="preserve"> 5,5-9m.</t>
    </r>
  </si>
  <si>
    <r>
      <t>- Kết cấu mặt đường: Bê tông nhựa,</t>
    </r>
    <r>
      <rPr>
        <sz val="14"/>
        <color rgb="FFFF0000"/>
        <rFont val="Times New Roman"/>
        <family val="1"/>
      </rPr>
      <t xml:space="preserve"> láng nhựa</t>
    </r>
    <r>
      <rPr>
        <sz val="14"/>
        <rFont val="Times New Roman"/>
        <family val="1"/>
      </rPr>
      <t xml:space="preserve"> và bê tông xi măng.
- Chiều rộng mặt đường 3,5-7m.</t>
    </r>
  </si>
  <si>
    <r>
      <t xml:space="preserve">- Kết cấu mặt đường: Bê tông nhựa, </t>
    </r>
    <r>
      <rPr>
        <sz val="14"/>
        <color rgb="FFFF0000"/>
        <rFont val="Times New Roman"/>
        <family val="1"/>
      </rPr>
      <t>Láng nhựa</t>
    </r>
    <r>
      <rPr>
        <sz val="14"/>
        <rFont val="Times New Roman"/>
        <family val="1"/>
      </rPr>
      <t xml:space="preserve"> và bê tông xi măng.
- Chiều rộng mặt đường từ</t>
    </r>
    <r>
      <rPr>
        <sz val="14"/>
        <color rgb="FFFF0000"/>
        <rFont val="Times New Roman"/>
        <family val="1"/>
      </rPr>
      <t xml:space="preserve"> 3-7m.</t>
    </r>
  </si>
  <si>
    <r>
      <t>- Kết cấu mặt đường: Đường láng nhựa,</t>
    </r>
    <r>
      <rPr>
        <sz val="14"/>
        <color rgb="FFFF0000"/>
        <rFont val="Times New Roman"/>
        <family val="1"/>
      </rPr>
      <t xml:space="preserve"> BTXM.</t>
    </r>
    <r>
      <rPr>
        <sz val="14"/>
        <rFont val="Times New Roman"/>
        <family val="1"/>
      </rPr>
      <t xml:space="preserve">
- Chiều rộng mặt đường từ 3,5-11m.</t>
    </r>
  </si>
  <si>
    <r>
      <t xml:space="preserve">- Kết cấu mặt đường: Bê tông nhựa và bê tông xi măng.
- Chiều rộng mặt đường </t>
    </r>
    <r>
      <rPr>
        <sz val="14"/>
        <color rgb="FFFF0000"/>
        <rFont val="Times New Roman"/>
        <family val="1"/>
      </rPr>
      <t>7-11m.</t>
    </r>
  </si>
  <si>
    <r>
      <t xml:space="preserve">- Kết cấu mặt đường: Bê tông nhựa, </t>
    </r>
    <r>
      <rPr>
        <sz val="14"/>
        <color rgb="FFFF0000"/>
        <rFont val="Times New Roman"/>
        <family val="1"/>
      </rPr>
      <t>BTXM.</t>
    </r>
    <r>
      <rPr>
        <sz val="14"/>
        <rFont val="Times New Roman"/>
        <family val="1"/>
      </rPr>
      <t xml:space="preserve">
- Chiều rộng mặt đường 3,5-5,5m.</t>
    </r>
  </si>
  <si>
    <t>Cột ban đầu của em</t>
  </si>
  <si>
    <t>Bôi đỏ là các Anh ý sửa, em check lại</t>
  </si>
  <si>
    <t>Cấm xe có tải trọng từ 3,5 tấn trở lên lưu thông trên đoạn cống Nhật Tựu thuộc tuyến này.</t>
  </si>
  <si>
    <t>Cấm Xe có tải trọng 1,5 T, chiều cao 2m lưu thông qua cầu</t>
  </si>
  <si>
    <t>Cầu Cấm Sơn</t>
  </si>
  <si>
    <t>Các cống chui dân sinh từ (2,5 - 3,5)m; Cầu Vạn Lê 3,0m</t>
  </si>
  <si>
    <t>2,5-3</t>
  </si>
  <si>
    <t xml:space="preserve">ĐT.496 </t>
  </si>
  <si>
    <t>Cầu Trì Chính</t>
  </si>
  <si>
    <t>Cầu Lồng</t>
  </si>
  <si>
    <t>Số liệu từng tỉnh ý kiến các Anh phòng</t>
  </si>
  <si>
    <t xml:space="preserve">III-I </t>
  </si>
  <si>
    <t>- Kết cấu mặt đường: Bê tông nhựa, BTXM.
- Chiều rộng mặt đường từ 8-20m.</t>
  </si>
  <si>
    <t>- Kết cấu mặt đường: Bê tông nhựa, BTXM.
- Chiều rộng mặt đường từ 7-18m.</t>
  </si>
  <si>
    <t>VI-II</t>
  </si>
  <si>
    <t>- Kết cấu mặt đường: Bê tông nhựa, láng nhựa và bê tông xi măng.
- Chiều rộng mặt đường từ 3,5-25,5m.</t>
  </si>
  <si>
    <t>- Kết cấu mặt đường: Bê tông nhựa, láng nhựa và bê tông xi măng.
- Chiều rộng mặt đường từ 5,5-11m.</t>
  </si>
  <si>
    <t xml:space="preserve">V-II </t>
  </si>
  <si>
    <t>- Kết cấu mặt đường: Bê tông nhựa.
- Chiều rộng mặt đường từ 5,5-25m.</t>
  </si>
  <si>
    <t>- Kết cấu mặt đường: Bê tông nhựa.
- Chiều rộng mặt đường từ 5,5-18m.</t>
  </si>
  <si>
    <t xml:space="preserve"> - Kết cấu mặt đường: Bê tông nhựa, bê tông xi măng.
 - Chiều rộng mặt đường 3,5-5,5m.</t>
  </si>
  <si>
    <t xml:space="preserve"> - Kết cấu mặt đường: Bê tông nhựa, bê tông xi măng.
 - Chiều rộng mặt đường 7-11m.</t>
  </si>
  <si>
    <t xml:space="preserve"> - Kết cấu mặt đường: Bê tông nhựa, Láng nhựa, bê tông xi măng.
 - Chiều rộng mặt đường từ 3-7m.</t>
  </si>
  <si>
    <t>- Kết cấu mặt đường: Bê tông nhựa, láng nhựa và bê tông xi măng.
- Chiều rộng mặt đường 3,5-7m.</t>
  </si>
  <si>
    <t>- Kết cấu mặt đường: Bê tông nhựa và bê tông xi măng.
- Chiều rộng mặt đường từ 5,5-9m.</t>
  </si>
  <si>
    <t xml:space="preserve"> - Kết cấu mặt đường: Bê tông nhựa, bê tông xi măng.
 - Chiều rộng mặt đường từ 5,5m.</t>
  </si>
  <si>
    <t>- Kết cấu mặt đường: Bê tông nhựa.
- Chiều rộng mặt đường 6,5-8m.</t>
  </si>
  <si>
    <t>- Kết cấu mặt đường: Bê tông nhựa, láng nhựa.
- Chiều rộng mặt đường 4-7m.</t>
  </si>
  <si>
    <t>- Kết cấu mặt đường: Bê tông nhựa, láng nhựa và Bê tông xi măng.
- Chiều rộng mặt đường 3,5-11m.</t>
  </si>
  <si>
    <t>- Kết cấu mặt đường: Bê tông nhựa.
- Chiều rộng mặt đường 8-10m.</t>
  </si>
  <si>
    <t>- Kết cấu mặt đường: Bê tông nhựa, láng nhựa.
- Chiều rộng mặt đường từ 3,5-9m.</t>
  </si>
  <si>
    <t>- Kết cấu mặt đường: Láng nhựa.
- Chiều rộng mặt đường từ 3,5-5,5m.</t>
  </si>
  <si>
    <t>- Kết cấu mặt đường: Bê tông nhựa.
- Chiều rộng mặt đường 5,5-6m.</t>
  </si>
  <si>
    <t>- Kết cấu mặt đường: Bê tông nhựa.
- Chiều rộng mặt đường từ 15m.</t>
  </si>
  <si>
    <t>- Kết cấu mặt đường: Bê tông nhựa.
- Chiều rộng mặt đường từ 6-14m.</t>
  </si>
  <si>
    <t>- Kết cấu mặt đường: Bê tông nhựa, bê tông xi măng.
- Chiều rộng mặt đường từ 5,5-7m.</t>
  </si>
  <si>
    <t>- Kết cấu mặt đường: Bê tông nhựa.
- Chiều rộng mặt đường từ 3,5-6m.</t>
  </si>
  <si>
    <t>III-I</t>
  </si>
  <si>
    <t>- Kết cấu mặt đường: Bê tông nhựa, bê tông xi măng.
- Chiều rộng mặt đường từ 16-48m.</t>
  </si>
  <si>
    <t>- Kết cấu mặt đường: Bê tông nhựa, bê tông xi măng.
- Chiều rộng mặt đường từ 5-10m.</t>
  </si>
  <si>
    <t>- Kết cấu mặt đường: Bê tông nhựa, Láng nhựa,bê tông xi măng.
- Chiều rộng mặt đường 3,5-7m.</t>
  </si>
  <si>
    <t>- Kết cấu mặt đường: Bê tông nhựa, Láng nhựa.
- Chiều rộng mặt đường 4-11m.</t>
  </si>
  <si>
    <t>- Kết cấu mặt đường: Bê tông xi măng.
- Chiều rộng mặt đường 7m.</t>
  </si>
  <si>
    <t>Thông tin cơ bản về tuyến, đoạn tuyến </t>
  </si>
  <si>
    <t>Tên đường </t>
  </si>
  <si>
    <t xml:space="preserve">Tên đường </t>
  </si>
  <si>
    <t>Lý trình </t>
  </si>
  <si>
    <t>Tỉnh Ninh Bình</t>
  </si>
  <si>
    <t>(1)</t>
  </si>
  <si>
    <t>(2)</t>
  </si>
  <si>
    <t>(3)</t>
  </si>
  <si>
    <t>(4)</t>
  </si>
  <si>
    <t>(5)</t>
  </si>
  <si>
    <t>(6)</t>
  </si>
  <si>
    <t>(7)</t>
  </si>
  <si>
    <t>(8)</t>
  </si>
  <si>
    <t>(9)</t>
  </si>
  <si>
    <t>(10)</t>
  </si>
  <si>
    <t>(11)</t>
  </si>
  <si>
    <t xml:space="preserve"> - Kết cấu mặt đường: Đường láng nhựa, bê tông xi măng.
 - Chiều rộng mặt đường từ 3,5-11m.</t>
  </si>
  <si>
    <t>- Kết cấu mặt đường: Bê tông nhựa.
- Chiều rộng mặt đường 11m</t>
  </si>
  <si>
    <t>Km8+230</t>
  </si>
  <si>
    <t>Cống Cát Lại (Bình Nghĩa cũ)</t>
  </si>
  <si>
    <t>Quốc lộ</t>
  </si>
  <si>
    <t>Từ Km256+485 đến Km274+120</t>
  </si>
  <si>
    <t>Từ Km98+699 đến Km174+097</t>
  </si>
  <si>
    <t>Từ Km0+00 đến Km75+759</t>
  </si>
  <si>
    <t>Từ Km95+00 đến Km208+280</t>
  </si>
  <si>
    <t>Từ Km41+500 đến Km191+500</t>
  </si>
  <si>
    <t>Từ Km41+818 đến Km139+00</t>
  </si>
  <si>
    <t>Từ Km82+304 đến Km95+350</t>
  </si>
  <si>
    <t>Từ Km45+075 đến Km143+030</t>
  </si>
  <si>
    <t>Km0+00 đến Km9+00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</si>
</sst>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Km&quot;0\+000"/>
  </numFmts>
  <fonts count="19" x14ac:knownFonts="1">
    <font>
      <sz val="11"/>
      <color theme="1"/>
      <name val="Calibri"/>
      <family val="2"/>
      <scheme val="minor"/>
    </font>
    <font>
      <sz val="14"/>
      <color theme="1"/>
      <name val="Times New Roman"/>
      <family val="1"/>
    </font>
    <font>
      <b/>
      <sz val="14"/>
      <color rgb="FF000000"/>
      <name val="Times New Roman"/>
      <family val="1"/>
    </font>
    <font>
      <sz val="14"/>
      <color rgb="FF000000"/>
      <name val="Times New Roman"/>
      <family val="1"/>
    </font>
    <font>
      <i/>
      <sz val="14"/>
      <color rgb="FF000000"/>
      <name val="Times New Roman"/>
      <family val="1"/>
    </font>
    <font>
      <sz val="10"/>
      <name val="Arial"/>
      <family val="2"/>
    </font>
    <font>
      <sz val="11"/>
      <color indexed="8"/>
      <name val="Calibri"/>
      <family val="2"/>
    </font>
    <font>
      <sz val="14"/>
      <name val="Times New Roman"/>
      <family val="1"/>
    </font>
    <font>
      <sz val="11"/>
      <color theme="1"/>
      <name val="Calibri"/>
      <family val="2"/>
      <scheme val="minor"/>
    </font>
    <font>
      <sz val="12"/>
      <color theme="1"/>
      <name val="Times New Roman"/>
      <family val="2"/>
    </font>
    <font>
      <sz val="14"/>
      <name val=".VnTime"/>
      <family val="2"/>
    </font>
    <font>
      <b/>
      <sz val="14"/>
      <name val="Times New Roman"/>
      <family val="1"/>
    </font>
    <font>
      <sz val="14"/>
      <color rgb="FFC00000"/>
      <name val="Times New Roman"/>
      <family val="1"/>
    </font>
    <font>
      <b/>
      <i/>
      <sz val="14"/>
      <name val="Times New Roman"/>
      <family val="1"/>
    </font>
    <font>
      <i/>
      <sz val="14"/>
      <name val="Times New Roman"/>
      <family val="1"/>
    </font>
    <font>
      <sz val="14"/>
      <color rgb="FFFF0000"/>
      <name val="Times New Roman"/>
      <family val="1"/>
    </font>
    <font>
      <sz val="9"/>
      <color indexed="81"/>
      <name val="Tahoma"/>
      <family val="2"/>
    </font>
    <font>
      <b/>
      <sz val="9"/>
      <color indexed="81"/>
      <name val="Tahoma"/>
      <family val="2"/>
    </font>
    <font>
      <sz val="9"/>
      <color indexed="8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6" fillId="0" borderId="0"/>
    <xf numFmtId="43" fontId="8" fillId="0" borderId="0" applyFont="0" applyFill="0" applyBorder="0" applyAlignment="0" applyProtection="0"/>
    <xf numFmtId="0" fontId="8" fillId="0" borderId="0"/>
    <xf numFmtId="0" fontId="5" fillId="0" borderId="0"/>
    <xf numFmtId="0" fontId="9" fillId="0" borderId="0"/>
    <xf numFmtId="0" fontId="10" fillId="0" borderId="0"/>
  </cellStyleXfs>
  <cellXfs count="194">
    <xf numFmtId="0" fontId="0" fillId="0" borderId="0" xfId="0"/>
    <xf numFmtId="0" fontId="1" fillId="0" borderId="0" xfId="0" applyFont="1"/>
    <xf numFmtId="0" fontId="1" fillId="0" borderId="1" xfId="0" applyFont="1" applyBorder="1"/>
    <xf numFmtId="0" fontId="2" fillId="2" borderId="4" xfId="0" applyFont="1" applyFill="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5" applyFont="1" applyBorder="1" applyAlignment="1">
      <alignment horizontal="center" vertical="center"/>
    </xf>
    <xf numFmtId="0" fontId="7" fillId="3" borderId="1" xfId="5"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horizontal="center"/>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7" applyFont="1" applyFill="1" applyBorder="1" applyAlignment="1">
      <alignment horizontal="center"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3" borderId="1" xfId="1" applyFont="1" applyFill="1" applyBorder="1" applyAlignment="1">
      <alignment horizontal="center" vertical="center" wrapText="1"/>
    </xf>
    <xf numFmtId="0" fontId="1" fillId="0" borderId="1" xfId="6" applyFont="1" applyBorder="1" applyAlignment="1">
      <alignment horizontal="center" vertical="center" wrapText="1"/>
    </xf>
    <xf numFmtId="0" fontId="1" fillId="3" borderId="1" xfId="0" applyFont="1" applyFill="1" applyBorder="1" applyAlignment="1">
      <alignment horizontal="center" vertical="center"/>
    </xf>
    <xf numFmtId="4" fontId="7" fillId="3" borderId="1" xfId="3" applyNumberFormat="1" applyFont="1" applyFill="1" applyBorder="1" applyAlignment="1">
      <alignment horizontal="center" vertical="center"/>
    </xf>
    <xf numFmtId="0" fontId="1" fillId="3" borderId="1" xfId="0" applyFont="1" applyFill="1" applyBorder="1" applyAlignment="1">
      <alignment vertical="center"/>
    </xf>
    <xf numFmtId="0" fontId="3" fillId="2"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165" fontId="1" fillId="3" borderId="4" xfId="0" applyNumberFormat="1" applyFont="1" applyFill="1" applyBorder="1" applyAlignment="1">
      <alignment horizontal="center" vertical="center" wrapText="1"/>
    </xf>
    <xf numFmtId="4" fontId="7" fillId="3" borderId="4" xfId="3" applyNumberFormat="1" applyFont="1" applyFill="1" applyBorder="1" applyAlignment="1">
      <alignment horizontal="center" vertical="center"/>
    </xf>
    <xf numFmtId="0" fontId="1" fillId="3" borderId="0" xfId="0" applyFont="1" applyFill="1"/>
    <xf numFmtId="0" fontId="12" fillId="0" borderId="0" xfId="0" applyFont="1"/>
    <xf numFmtId="0" fontId="12" fillId="3" borderId="0" xfId="0" applyFont="1" applyFill="1"/>
    <xf numFmtId="0" fontId="7" fillId="0" borderId="0" xfId="0" applyFont="1"/>
    <xf numFmtId="0" fontId="14"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xf>
    <xf numFmtId="0" fontId="7" fillId="0" borderId="1" xfId="0" applyFont="1" applyFill="1" applyBorder="1"/>
    <xf numFmtId="2" fontId="7" fillId="0" borderId="1" xfId="3"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1" xfId="0" applyFont="1" applyFill="1" applyBorder="1" applyAlignment="1">
      <alignment wrapText="1"/>
    </xf>
    <xf numFmtId="0" fontId="7" fillId="0" borderId="1" xfId="7" applyFont="1" applyFill="1" applyBorder="1" applyAlignment="1">
      <alignment horizontal="center" vertical="center"/>
    </xf>
    <xf numFmtId="0" fontId="7" fillId="0" borderId="1" xfId="0" applyFont="1" applyFill="1" applyBorder="1" applyAlignment="1">
      <alignment horizontal="center"/>
    </xf>
    <xf numFmtId="0" fontId="14" fillId="0" borderId="1"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1" xfId="0" quotePrefix="1" applyFont="1" applyFill="1" applyBorder="1" applyAlignment="1">
      <alignment horizontal="left" vertical="center" wrapText="1"/>
    </xf>
    <xf numFmtId="0" fontId="1" fillId="3" borderId="1" xfId="0" applyFont="1" applyFill="1" applyBorder="1"/>
    <xf numFmtId="0" fontId="14" fillId="0" borderId="1" xfId="0" applyFont="1" applyFill="1" applyBorder="1" applyAlignment="1">
      <alignment vertical="center" wrapText="1"/>
    </xf>
    <xf numFmtId="2" fontId="7" fillId="0" borderId="1" xfId="0" applyNumberFormat="1" applyFont="1" applyFill="1" applyBorder="1" applyAlignment="1">
      <alignment horizontal="center" vertical="center"/>
    </xf>
    <xf numFmtId="4" fontId="7" fillId="0" borderId="1" xfId="3" applyNumberFormat="1" applyFont="1" applyFill="1" applyBorder="1" applyAlignment="1">
      <alignment horizontal="center" vertical="center"/>
    </xf>
    <xf numFmtId="2" fontId="7" fillId="0" borderId="1" xfId="3" applyNumberFormat="1" applyFont="1" applyFill="1" applyBorder="1" applyAlignment="1">
      <alignment horizontal="center" vertical="center"/>
    </xf>
    <xf numFmtId="0" fontId="7" fillId="0" borderId="1" xfId="7" applyFont="1" applyFill="1" applyBorder="1" applyAlignment="1">
      <alignment horizontal="center" vertical="center" wrapText="1"/>
    </xf>
    <xf numFmtId="0" fontId="1" fillId="0" borderId="0" xfId="0" applyFont="1" applyAlignment="1">
      <alignment horizontal="center" vertical="center"/>
    </xf>
    <xf numFmtId="0" fontId="7"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7" fillId="3" borderId="4" xfId="0" applyFont="1" applyFill="1" applyBorder="1" applyAlignment="1">
      <alignment horizontal="center" vertical="center"/>
    </xf>
    <xf numFmtId="0" fontId="12" fillId="3"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xf numFmtId="0" fontId="7" fillId="0" borderId="0" xfId="0" applyFont="1" applyFill="1" applyBorder="1" applyAlignment="1">
      <alignment wrapText="1"/>
    </xf>
    <xf numFmtId="0" fontId="7" fillId="0" borderId="0" xfId="0" applyFont="1" applyFill="1" applyBorder="1" applyAlignment="1">
      <alignment horizontal="center"/>
    </xf>
    <xf numFmtId="0" fontId="14" fillId="0" borderId="0" xfId="0" applyFont="1" applyFill="1" applyBorder="1" applyAlignment="1">
      <alignment vertical="center" wrapText="1"/>
    </xf>
    <xf numFmtId="0" fontId="12" fillId="0" borderId="1" xfId="0" applyFont="1" applyBorder="1"/>
    <xf numFmtId="0" fontId="12" fillId="4" borderId="1" xfId="0" applyFont="1" applyFill="1" applyBorder="1" applyAlignment="1">
      <alignment vertical="center"/>
    </xf>
    <xf numFmtId="0" fontId="12" fillId="4" borderId="1" xfId="0" applyFont="1" applyFill="1" applyBorder="1"/>
    <xf numFmtId="0" fontId="1" fillId="0" borderId="1" xfId="0" applyFont="1" applyBorder="1" applyAlignment="1">
      <alignment vertical="center"/>
    </xf>
    <xf numFmtId="0" fontId="12" fillId="0" borderId="1" xfId="0" applyFont="1" applyBorder="1" applyAlignment="1">
      <alignment wrapText="1"/>
    </xf>
    <xf numFmtId="0" fontId="12" fillId="4" borderId="1" xfId="0" applyFont="1" applyFill="1" applyBorder="1" applyAlignment="1">
      <alignment wrapText="1"/>
    </xf>
    <xf numFmtId="0" fontId="7" fillId="4" borderId="1" xfId="0" applyFont="1" applyFill="1" applyBorder="1" applyAlignment="1">
      <alignment horizontal="center" vertical="center" wrapText="1"/>
    </xf>
    <xf numFmtId="0" fontId="7" fillId="4" borderId="1" xfId="0" quotePrefix="1"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center" vertical="center" wrapText="1"/>
    </xf>
    <xf numFmtId="0" fontId="1" fillId="3" borderId="0" xfId="0" applyFont="1" applyFill="1" applyAlignment="1">
      <alignment horizontal="center" vertical="center" wrapText="1"/>
    </xf>
    <xf numFmtId="0" fontId="12" fillId="0" borderId="0" xfId="0" applyFont="1" applyAlignment="1">
      <alignment wrapText="1"/>
    </xf>
    <xf numFmtId="0" fontId="1" fillId="0" borderId="0" xfId="0" applyFont="1" applyAlignment="1">
      <alignment wrapText="1"/>
    </xf>
    <xf numFmtId="0" fontId="1" fillId="0" borderId="1" xfId="0" applyFont="1" applyBorder="1" applyAlignment="1">
      <alignment wrapText="1"/>
    </xf>
    <xf numFmtId="0" fontId="7" fillId="0" borderId="0" xfId="0" applyFont="1" applyAlignment="1">
      <alignment wrapText="1"/>
    </xf>
    <xf numFmtId="0" fontId="12" fillId="3" borderId="0" xfId="0" applyFont="1" applyFill="1" applyAlignment="1">
      <alignment wrapText="1"/>
    </xf>
    <xf numFmtId="0" fontId="1" fillId="3" borderId="0" xfId="0" applyFont="1" applyFill="1" applyAlignment="1">
      <alignment wrapText="1"/>
    </xf>
    <xf numFmtId="0" fontId="14" fillId="3" borderId="1" xfId="0" applyFont="1" applyFill="1" applyBorder="1" applyAlignment="1">
      <alignment horizontal="center" vertical="center" wrapText="1"/>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11" fillId="3" borderId="0" xfId="0" applyFont="1" applyFill="1" applyAlignment="1">
      <alignment horizontal="center" vertical="center"/>
    </xf>
    <xf numFmtId="0" fontId="14" fillId="0" borderId="1" xfId="0" quotePrefix="1"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Alignment="1">
      <alignment horizontal="center" wrapText="1"/>
    </xf>
    <xf numFmtId="0" fontId="15" fillId="0" borderId="1" xfId="0" quotePrefix="1" applyFont="1" applyFill="1" applyBorder="1" applyAlignment="1">
      <alignment horizontal="left" vertical="center" wrapText="1"/>
    </xf>
    <xf numFmtId="0" fontId="15" fillId="0" borderId="1" xfId="7" applyFont="1" applyFill="1" applyBorder="1" applyAlignment="1">
      <alignment horizontal="center" vertical="center"/>
    </xf>
    <xf numFmtId="2" fontId="15" fillId="0" borderId="1" xfId="0" applyNumberFormat="1" applyFont="1" applyFill="1" applyBorder="1" applyAlignment="1">
      <alignment horizontal="center" vertical="center" wrapText="1"/>
    </xf>
    <xf numFmtId="2" fontId="15" fillId="0" borderId="1" xfId="3"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xf>
    <xf numFmtId="2" fontId="15" fillId="0" borderId="1" xfId="3"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4" xfId="0" applyFont="1" applyFill="1" applyBorder="1" applyAlignment="1">
      <alignment horizontal="center" vertical="center" wrapText="1"/>
    </xf>
    <xf numFmtId="0" fontId="7" fillId="3" borderId="1" xfId="0" quotePrefix="1" applyFont="1" applyFill="1" applyBorder="1" applyAlignment="1">
      <alignment horizontal="left"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1" fillId="3" borderId="4" xfId="0" applyFont="1" applyFill="1" applyBorder="1"/>
    <xf numFmtId="0" fontId="1" fillId="0" borderId="0" xfId="0" applyFont="1" applyBorder="1"/>
    <xf numFmtId="0" fontId="1" fillId="0" borderId="0" xfId="0" applyFont="1" applyBorder="1" applyAlignment="1">
      <alignment horizontal="center" vertical="center"/>
    </xf>
    <xf numFmtId="0" fontId="1" fillId="3" borderId="0" xfId="0" applyFont="1" applyFill="1" applyBorder="1" applyAlignment="1">
      <alignment vertical="center" wrapText="1"/>
    </xf>
    <xf numFmtId="0" fontId="11"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2" fontId="7" fillId="3" borderId="1" xfId="3" applyNumberFormat="1" applyFont="1" applyFill="1" applyBorder="1" applyAlignment="1">
      <alignment horizontal="center" vertical="center" wrapText="1"/>
    </xf>
    <xf numFmtId="0" fontId="7" fillId="3" borderId="1" xfId="0" applyFont="1" applyFill="1" applyBorder="1"/>
    <xf numFmtId="2" fontId="7" fillId="3" borderId="1" xfId="0" applyNumberFormat="1" applyFont="1" applyFill="1" applyBorder="1" applyAlignment="1">
      <alignment horizontal="center" vertical="center" wrapText="1"/>
    </xf>
    <xf numFmtId="0" fontId="7" fillId="3" borderId="1" xfId="0" applyFont="1" applyFill="1" applyBorder="1" applyAlignment="1">
      <alignment wrapText="1"/>
    </xf>
    <xf numFmtId="0" fontId="7" fillId="3" borderId="1" xfId="0" applyFont="1" applyFill="1" applyBorder="1" applyAlignment="1">
      <alignment horizontal="center"/>
    </xf>
    <xf numFmtId="0" fontId="7" fillId="3" borderId="1" xfId="7" applyFont="1" applyFill="1" applyBorder="1" applyAlignment="1">
      <alignment horizontal="center" vertical="center"/>
    </xf>
    <xf numFmtId="0" fontId="7" fillId="3" borderId="0" xfId="0" applyFont="1" applyFill="1"/>
    <xf numFmtId="0" fontId="7" fillId="3" borderId="1" xfId="0" applyFont="1" applyFill="1" applyBorder="1" applyAlignment="1">
      <alignment vertical="center"/>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4" fillId="3" borderId="1" xfId="0" quotePrefix="1" applyFont="1" applyFill="1" applyBorder="1" applyAlignment="1">
      <alignment horizontal="center" vertical="center" wrapText="1"/>
    </xf>
    <xf numFmtId="0" fontId="4" fillId="3" borderId="1" xfId="0" quotePrefix="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4" fillId="3" borderId="1" xfId="0" quotePrefix="1"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4" fillId="3" borderId="4"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Alignment="1">
      <alignment horizontal="left" vertical="center"/>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0" xfId="0" applyFont="1" applyFill="1" applyAlignment="1">
      <alignment horizontal="center"/>
    </xf>
    <xf numFmtId="0" fontId="7" fillId="3" borderId="0" xfId="0" applyFont="1" applyFill="1" applyAlignment="1">
      <alignment horizontal="center" wrapText="1"/>
    </xf>
    <xf numFmtId="0" fontId="7" fillId="3" borderId="12" xfId="0" applyFont="1" applyFill="1" applyBorder="1" applyAlignment="1">
      <alignment horizontal="center"/>
    </xf>
    <xf numFmtId="0" fontId="7"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xf>
    <xf numFmtId="0" fontId="3" fillId="3" borderId="1" xfId="0" applyFont="1" applyFill="1" applyBorder="1" applyAlignment="1">
      <alignment horizontal="left" vertical="center" wrapText="1"/>
    </xf>
    <xf numFmtId="0" fontId="2" fillId="0" borderId="0" xfId="0" applyFont="1" applyAlignment="1">
      <alignment horizontal="center" vertical="center"/>
    </xf>
    <xf numFmtId="0" fontId="1" fillId="4" borderId="7"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2" fillId="0" borderId="0" xfId="0" applyFont="1" applyAlignment="1">
      <alignment horizontal="center"/>
    </xf>
    <xf numFmtId="0" fontId="2" fillId="2" borderId="1" xfId="0" applyFont="1" applyFill="1" applyBorder="1" applyAlignment="1">
      <alignment horizontal="center" vertical="center" wrapText="1"/>
    </xf>
    <xf numFmtId="0" fontId="1" fillId="0" borderId="5" xfId="0" applyFont="1" applyBorder="1" applyAlignment="1">
      <alignment horizontal="center" vertical="center"/>
    </xf>
    <xf numFmtId="0" fontId="3" fillId="2" borderId="1" xfId="0"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4" borderId="7" xfId="0" applyFont="1" applyFill="1" applyBorder="1" applyAlignment="1">
      <alignment horizontal="center" vertical="center"/>
    </xf>
    <xf numFmtId="0" fontId="15" fillId="4" borderId="0" xfId="0" applyFont="1" applyFill="1" applyAlignment="1">
      <alignment horizontal="center" vertical="center"/>
    </xf>
    <xf numFmtId="0" fontId="3" fillId="0" borderId="0" xfId="0" applyFont="1" applyAlignment="1">
      <alignment horizontal="center" wrapText="1"/>
    </xf>
    <xf numFmtId="0" fontId="11" fillId="0"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cellXfs>
  <cellStyles count="8">
    <cellStyle name="Comma" xfId="3" builtinId="3"/>
    <cellStyle name="Normal" xfId="0" builtinId="0"/>
    <cellStyle name="Normal 10 2 3 2" xfId="4"/>
    <cellStyle name="Normal 14 2" xfId="5"/>
    <cellStyle name="Normal 2" xfId="2"/>
    <cellStyle name="Normal 2 2" xfId="1"/>
    <cellStyle name="Normal 3" xfId="6"/>
    <cellStyle name="Normal_DT"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Temp/Zalo%20Temp/TempDownloads/C&#244;ng%20b&#7889;%20t&#7843;i%20tr&#7885;ng%20g&#7917;i%20T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01"/>
      <sheetName val="PL02"/>
      <sheetName val="PL03"/>
    </sheetNames>
    <sheetDataSet>
      <sheetData sheetId="0" refreshError="1">
        <row r="9">
          <cell r="E9">
            <v>4.1749999999999998</v>
          </cell>
        </row>
        <row r="10">
          <cell r="E10">
            <v>10.35</v>
          </cell>
        </row>
        <row r="11">
          <cell r="E11">
            <v>1.3</v>
          </cell>
        </row>
        <row r="13">
          <cell r="E13">
            <v>3.5</v>
          </cell>
        </row>
        <row r="14">
          <cell r="E14">
            <v>5.63</v>
          </cell>
        </row>
        <row r="16">
          <cell r="E16">
            <v>2.84</v>
          </cell>
        </row>
        <row r="17">
          <cell r="E17">
            <v>2.2000000000000002</v>
          </cell>
        </row>
        <row r="19">
          <cell r="E19">
            <v>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74"/>
  <sheetViews>
    <sheetView tabSelected="1" view="pageBreakPreview" zoomScale="60" zoomScaleNormal="80" workbookViewId="0">
      <pane ySplit="7" topLeftCell="A8" activePane="bottomLeft" state="frozen"/>
      <selection pane="bottomLeft" activeCell="G9" sqref="G9"/>
    </sheetView>
  </sheetViews>
  <sheetFormatPr defaultColWidth="9.140625" defaultRowHeight="18.75" x14ac:dyDescent="0.3"/>
  <cols>
    <col min="1" max="1" width="7" style="130" customWidth="1"/>
    <col min="2" max="2" width="17" style="92" customWidth="1"/>
    <col min="3" max="3" width="17.28515625" style="92" customWidth="1"/>
    <col min="4" max="4" width="12.28515625" style="130" customWidth="1"/>
    <col min="5" max="5" width="10" style="130" customWidth="1"/>
    <col min="6" max="6" width="12.42578125" style="130" customWidth="1"/>
    <col min="7" max="7" width="55.140625" style="130" customWidth="1"/>
    <col min="8" max="8" width="16" style="130" customWidth="1"/>
    <col min="9" max="9" width="27.5703125" style="92" hidden="1" customWidth="1"/>
    <col min="10" max="10" width="22.7109375" style="92" hidden="1" customWidth="1"/>
    <col min="11" max="11" width="15.42578125" style="92" hidden="1" customWidth="1"/>
    <col min="12" max="12" width="18.140625" style="93" hidden="1" customWidth="1"/>
    <col min="13" max="13" width="17.7109375" style="93" hidden="1" customWidth="1"/>
    <col min="14" max="14" width="15.7109375" style="93" hidden="1" customWidth="1"/>
    <col min="15" max="15" width="29" style="92" hidden="1" customWidth="1"/>
    <col min="16" max="16" width="15.7109375" style="93" hidden="1" customWidth="1"/>
    <col min="17" max="17" width="22.5703125" style="92" hidden="1" customWidth="1"/>
    <col min="18" max="18" width="14.28515625" style="130" hidden="1" customWidth="1"/>
    <col min="19" max="19" width="13.140625" style="130" hidden="1" customWidth="1"/>
    <col min="20" max="20" width="0" style="130" hidden="1" customWidth="1"/>
    <col min="21" max="16384" width="9.140625" style="130"/>
  </cols>
  <sheetData>
    <row r="2" spans="1:20" x14ac:dyDescent="0.3">
      <c r="A2" s="156" t="s">
        <v>257</v>
      </c>
      <c r="B2" s="156"/>
      <c r="C2" s="156"/>
      <c r="D2" s="156"/>
      <c r="E2" s="156"/>
      <c r="F2" s="156"/>
      <c r="G2" s="156"/>
      <c r="H2" s="156"/>
      <c r="I2" s="94"/>
      <c r="J2" s="94"/>
    </row>
    <row r="3" spans="1:20" ht="48.75" customHeight="1" x14ac:dyDescent="0.3">
      <c r="A3" s="157" t="s">
        <v>0</v>
      </c>
      <c r="B3" s="157"/>
      <c r="C3" s="157"/>
      <c r="D3" s="157"/>
      <c r="E3" s="157"/>
      <c r="F3" s="157"/>
      <c r="G3" s="157"/>
      <c r="H3" s="157"/>
      <c r="I3" s="93"/>
      <c r="J3" s="93"/>
    </row>
    <row r="4" spans="1:20" x14ac:dyDescent="0.3">
      <c r="D4" s="158"/>
      <c r="E4" s="158"/>
      <c r="F4" s="158"/>
      <c r="G4" s="158"/>
      <c r="I4" s="153" t="s">
        <v>346</v>
      </c>
      <c r="J4" s="153"/>
      <c r="K4" s="153"/>
      <c r="L4" s="153"/>
      <c r="M4" s="153"/>
      <c r="N4" s="153"/>
      <c r="O4" s="153"/>
      <c r="P4" s="153"/>
      <c r="Q4" s="153"/>
    </row>
    <row r="5" spans="1:20" ht="43.5" customHeight="1" x14ac:dyDescent="0.3">
      <c r="A5" s="155" t="s">
        <v>1</v>
      </c>
      <c r="B5" s="155" t="s">
        <v>380</v>
      </c>
      <c r="C5" s="160" t="s">
        <v>2</v>
      </c>
      <c r="D5" s="155" t="s">
        <v>3</v>
      </c>
      <c r="E5" s="155"/>
      <c r="F5" s="155" t="s">
        <v>4</v>
      </c>
      <c r="G5" s="155" t="s">
        <v>379</v>
      </c>
      <c r="H5" s="155" t="s">
        <v>5</v>
      </c>
      <c r="I5" s="159" t="s">
        <v>258</v>
      </c>
      <c r="J5" s="159"/>
      <c r="K5" s="159"/>
      <c r="L5" s="148" t="s">
        <v>259</v>
      </c>
      <c r="M5" s="148"/>
      <c r="N5" s="148"/>
      <c r="O5" s="149" t="s">
        <v>23</v>
      </c>
      <c r="P5" s="150"/>
      <c r="Q5" s="151"/>
      <c r="R5" s="131"/>
      <c r="S5" s="131"/>
    </row>
    <row r="6" spans="1:20" ht="30" customHeight="1" x14ac:dyDescent="0.3">
      <c r="A6" s="155"/>
      <c r="B6" s="155"/>
      <c r="C6" s="160"/>
      <c r="D6" s="121" t="s">
        <v>6</v>
      </c>
      <c r="E6" s="121" t="s">
        <v>7</v>
      </c>
      <c r="F6" s="155"/>
      <c r="G6" s="155"/>
      <c r="H6" s="155"/>
      <c r="I6" s="159"/>
      <c r="J6" s="159"/>
      <c r="K6" s="159"/>
      <c r="L6" s="148"/>
      <c r="M6" s="148"/>
      <c r="N6" s="148"/>
      <c r="O6" s="152"/>
      <c r="P6" s="153"/>
      <c r="Q6" s="154"/>
      <c r="R6" s="131"/>
      <c r="S6" s="131"/>
    </row>
    <row r="7" spans="1:20" ht="24.75" customHeight="1" x14ac:dyDescent="0.3">
      <c r="A7" s="136" t="s">
        <v>384</v>
      </c>
      <c r="B7" s="136" t="s">
        <v>385</v>
      </c>
      <c r="C7" s="136" t="s">
        <v>386</v>
      </c>
      <c r="D7" s="136" t="s">
        <v>387</v>
      </c>
      <c r="E7" s="136" t="s">
        <v>388</v>
      </c>
      <c r="F7" s="136" t="s">
        <v>389</v>
      </c>
      <c r="G7" s="136" t="s">
        <v>390</v>
      </c>
      <c r="H7" s="136" t="s">
        <v>391</v>
      </c>
      <c r="I7" s="91" t="s">
        <v>265</v>
      </c>
      <c r="J7" s="91" t="s">
        <v>8</v>
      </c>
      <c r="K7" s="106" t="s">
        <v>261</v>
      </c>
      <c r="L7" s="91" t="s">
        <v>265</v>
      </c>
      <c r="M7" s="91" t="s">
        <v>8</v>
      </c>
      <c r="N7" s="107" t="s">
        <v>261</v>
      </c>
      <c r="O7" s="91" t="s">
        <v>265</v>
      </c>
      <c r="P7" s="91" t="s">
        <v>8</v>
      </c>
      <c r="Q7" s="106" t="s">
        <v>261</v>
      </c>
      <c r="R7" s="91"/>
      <c r="S7" s="125"/>
    </row>
    <row r="8" spans="1:20" x14ac:dyDescent="0.3">
      <c r="A8" s="121" t="s">
        <v>20</v>
      </c>
      <c r="B8" s="121" t="s">
        <v>399</v>
      </c>
      <c r="C8" s="133"/>
      <c r="D8" s="107"/>
      <c r="E8" s="107"/>
      <c r="F8" s="107"/>
      <c r="G8" s="107"/>
      <c r="H8" s="107"/>
      <c r="I8" s="107"/>
      <c r="J8" s="107"/>
      <c r="K8" s="106"/>
      <c r="L8" s="107"/>
      <c r="M8" s="107"/>
      <c r="N8" s="107"/>
      <c r="O8" s="106"/>
      <c r="P8" s="107"/>
      <c r="Q8" s="106"/>
      <c r="R8" s="125"/>
      <c r="S8" s="125"/>
    </row>
    <row r="9" spans="1:20" ht="93.75" x14ac:dyDescent="0.3">
      <c r="A9" s="107">
        <v>1</v>
      </c>
      <c r="B9" s="107" t="s">
        <v>25</v>
      </c>
      <c r="C9" s="132" t="s">
        <v>383</v>
      </c>
      <c r="D9" s="107" t="s">
        <v>347</v>
      </c>
      <c r="E9" s="107"/>
      <c r="F9" s="107">
        <v>17.64</v>
      </c>
      <c r="G9" s="112" t="s">
        <v>214</v>
      </c>
      <c r="H9" s="107" t="s">
        <v>400</v>
      </c>
      <c r="I9" s="107"/>
      <c r="J9" s="107"/>
      <c r="K9" s="106"/>
      <c r="L9" s="107"/>
      <c r="M9" s="107"/>
      <c r="N9" s="107"/>
      <c r="O9" s="106" t="s">
        <v>264</v>
      </c>
      <c r="P9" s="107" t="s">
        <v>21</v>
      </c>
      <c r="Q9" s="106">
        <v>17.64</v>
      </c>
      <c r="R9" s="125"/>
      <c r="S9" s="125"/>
    </row>
    <row r="10" spans="1:20" ht="93.75" x14ac:dyDescent="0.3">
      <c r="A10" s="107">
        <v>2</v>
      </c>
      <c r="B10" s="107" t="s">
        <v>183</v>
      </c>
      <c r="C10" s="132" t="s">
        <v>383</v>
      </c>
      <c r="D10" s="107" t="s">
        <v>67</v>
      </c>
      <c r="E10" s="107"/>
      <c r="F10" s="107">
        <v>77.006</v>
      </c>
      <c r="G10" s="112" t="s">
        <v>349</v>
      </c>
      <c r="H10" s="107" t="s">
        <v>401</v>
      </c>
      <c r="I10" s="107"/>
      <c r="J10" s="107"/>
      <c r="K10" s="106"/>
      <c r="L10" s="107" t="s">
        <v>266</v>
      </c>
      <c r="M10" s="107" t="s">
        <v>100</v>
      </c>
      <c r="N10" s="107">
        <v>37.316000000000003</v>
      </c>
      <c r="O10" s="106" t="s">
        <v>299</v>
      </c>
      <c r="P10" s="107" t="s">
        <v>300</v>
      </c>
      <c r="Q10" s="106">
        <v>39.69</v>
      </c>
      <c r="R10" s="125"/>
      <c r="S10" s="125"/>
      <c r="T10" s="130">
        <f>+Q10+N10</f>
        <v>77.006</v>
      </c>
    </row>
    <row r="11" spans="1:20" ht="75" x14ac:dyDescent="0.3">
      <c r="A11" s="107">
        <v>3</v>
      </c>
      <c r="B11" s="107" t="s">
        <v>184</v>
      </c>
      <c r="C11" s="132" t="s">
        <v>383</v>
      </c>
      <c r="D11" s="107" t="s">
        <v>52</v>
      </c>
      <c r="E11" s="107"/>
      <c r="F11" s="107">
        <v>72.260000000000005</v>
      </c>
      <c r="G11" s="112" t="s">
        <v>216</v>
      </c>
      <c r="H11" s="107" t="s">
        <v>402</v>
      </c>
      <c r="I11" s="107"/>
      <c r="J11" s="107"/>
      <c r="K11" s="106"/>
      <c r="L11" s="107"/>
      <c r="M11" s="107"/>
      <c r="N11" s="107"/>
      <c r="O11" s="107" t="s">
        <v>267</v>
      </c>
      <c r="P11" s="107" t="s">
        <v>21</v>
      </c>
      <c r="Q11" s="106">
        <v>72.260000000000005</v>
      </c>
      <c r="R11" s="125"/>
      <c r="S11" s="125"/>
    </row>
    <row r="12" spans="1:20" ht="93.75" x14ac:dyDescent="0.3">
      <c r="A12" s="107">
        <v>4</v>
      </c>
      <c r="B12" s="107" t="s">
        <v>158</v>
      </c>
      <c r="C12" s="132" t="s">
        <v>383</v>
      </c>
      <c r="D12" s="107" t="s">
        <v>67</v>
      </c>
      <c r="E12" s="107" t="s">
        <v>21</v>
      </c>
      <c r="F12" s="107">
        <v>113.389</v>
      </c>
      <c r="G12" s="112" t="s">
        <v>348</v>
      </c>
      <c r="H12" s="107" t="s">
        <v>403</v>
      </c>
      <c r="I12" s="107" t="s">
        <v>268</v>
      </c>
      <c r="J12" s="107" t="s">
        <v>263</v>
      </c>
      <c r="K12" s="106">
        <v>36.299999999999997</v>
      </c>
      <c r="L12" s="107" t="s">
        <v>270</v>
      </c>
      <c r="M12" s="107" t="s">
        <v>269</v>
      </c>
      <c r="N12" s="107">
        <v>77.088999999999999</v>
      </c>
      <c r="O12" s="106"/>
      <c r="P12" s="107"/>
      <c r="Q12" s="106"/>
      <c r="R12" s="125"/>
      <c r="S12" s="125"/>
    </row>
    <row r="13" spans="1:20" ht="72.75" customHeight="1" x14ac:dyDescent="0.3">
      <c r="A13" s="107">
        <v>5</v>
      </c>
      <c r="B13" s="107" t="s">
        <v>42</v>
      </c>
      <c r="C13" s="132" t="s">
        <v>383</v>
      </c>
      <c r="D13" s="107" t="s">
        <v>350</v>
      </c>
      <c r="E13" s="107"/>
      <c r="F13" s="107">
        <v>135.346</v>
      </c>
      <c r="G13" s="112" t="s">
        <v>351</v>
      </c>
      <c r="H13" s="107" t="s">
        <v>404</v>
      </c>
      <c r="I13" s="93" t="s">
        <v>274</v>
      </c>
      <c r="J13" s="93" t="s">
        <v>271</v>
      </c>
      <c r="K13" s="106">
        <v>39.450000000000003</v>
      </c>
      <c r="L13" s="107" t="s">
        <v>272</v>
      </c>
      <c r="M13" s="107" t="s">
        <v>273</v>
      </c>
      <c r="N13" s="107">
        <v>62.445999999999998</v>
      </c>
      <c r="O13" s="106" t="s">
        <v>276</v>
      </c>
      <c r="P13" s="107" t="s">
        <v>275</v>
      </c>
      <c r="Q13" s="106">
        <v>33.450000000000003</v>
      </c>
      <c r="R13" s="125"/>
      <c r="S13" s="125"/>
      <c r="T13" s="130">
        <f>+K13+N13+Q13</f>
        <v>135.346</v>
      </c>
    </row>
    <row r="14" spans="1:20" ht="75" x14ac:dyDescent="0.3">
      <c r="A14" s="107">
        <v>6</v>
      </c>
      <c r="B14" s="107" t="s">
        <v>159</v>
      </c>
      <c r="C14" s="132" t="s">
        <v>383</v>
      </c>
      <c r="D14" s="107" t="s">
        <v>63</v>
      </c>
      <c r="E14" s="107"/>
      <c r="F14" s="107">
        <v>96.02</v>
      </c>
      <c r="G14" s="112" t="s">
        <v>352</v>
      </c>
      <c r="H14" s="107" t="s">
        <v>405</v>
      </c>
      <c r="I14" s="107" t="s">
        <v>278</v>
      </c>
      <c r="J14" s="107" t="s">
        <v>277</v>
      </c>
      <c r="K14" s="106">
        <v>32.5</v>
      </c>
      <c r="L14" s="107" t="s">
        <v>280</v>
      </c>
      <c r="M14" s="107" t="s">
        <v>279</v>
      </c>
      <c r="N14" s="107">
        <v>63.52</v>
      </c>
      <c r="O14" s="106"/>
      <c r="P14" s="107"/>
      <c r="Q14" s="106"/>
      <c r="R14" s="125"/>
      <c r="S14" s="125"/>
    </row>
    <row r="15" spans="1:20" ht="75" x14ac:dyDescent="0.3">
      <c r="A15" s="107">
        <v>7</v>
      </c>
      <c r="B15" s="107" t="s">
        <v>160</v>
      </c>
      <c r="C15" s="132" t="s">
        <v>383</v>
      </c>
      <c r="D15" s="107" t="s">
        <v>353</v>
      </c>
      <c r="E15" s="107"/>
      <c r="F15" s="107">
        <v>14.55</v>
      </c>
      <c r="G15" s="112" t="s">
        <v>354</v>
      </c>
      <c r="H15" s="107" t="s">
        <v>406</v>
      </c>
      <c r="I15" s="107" t="s">
        <v>281</v>
      </c>
      <c r="J15" s="107" t="s">
        <v>282</v>
      </c>
      <c r="K15" s="106">
        <v>14.55</v>
      </c>
      <c r="L15" s="107"/>
      <c r="M15" s="107"/>
      <c r="N15" s="107"/>
      <c r="O15" s="106"/>
      <c r="P15" s="107"/>
      <c r="Q15" s="106"/>
      <c r="R15" s="125"/>
      <c r="S15" s="125"/>
    </row>
    <row r="16" spans="1:20" ht="73.5" customHeight="1" x14ac:dyDescent="0.3">
      <c r="A16" s="107">
        <v>8</v>
      </c>
      <c r="B16" s="107" t="s">
        <v>185</v>
      </c>
      <c r="C16" s="132" t="s">
        <v>383</v>
      </c>
      <c r="D16" s="107" t="s">
        <v>309</v>
      </c>
      <c r="E16" s="107"/>
      <c r="F16" s="107">
        <v>81.84</v>
      </c>
      <c r="G16" s="112" t="s">
        <v>355</v>
      </c>
      <c r="H16" s="107" t="s">
        <v>407</v>
      </c>
      <c r="I16" s="107" t="s">
        <v>284</v>
      </c>
      <c r="J16" s="107" t="s">
        <v>283</v>
      </c>
      <c r="K16" s="106">
        <v>34.479999999999997</v>
      </c>
      <c r="L16" s="107" t="s">
        <v>285</v>
      </c>
      <c r="M16" s="107" t="s">
        <v>286</v>
      </c>
      <c r="N16" s="107">
        <v>26.3</v>
      </c>
      <c r="O16" s="107" t="s">
        <v>288</v>
      </c>
      <c r="P16" s="107" t="s">
        <v>287</v>
      </c>
      <c r="Q16" s="106">
        <v>21.06</v>
      </c>
      <c r="R16" s="125"/>
      <c r="S16" s="125"/>
      <c r="T16" s="130">
        <f>+K16+N16+Q16</f>
        <v>81.84</v>
      </c>
    </row>
    <row r="17" spans="1:19" ht="56.25" x14ac:dyDescent="0.3">
      <c r="A17" s="107">
        <v>9</v>
      </c>
      <c r="B17" s="107" t="s">
        <v>186</v>
      </c>
      <c r="C17" s="132" t="s">
        <v>383</v>
      </c>
      <c r="D17" s="107"/>
      <c r="E17" s="106" t="s">
        <v>77</v>
      </c>
      <c r="F17" s="122">
        <v>9</v>
      </c>
      <c r="G17" s="112" t="s">
        <v>221</v>
      </c>
      <c r="H17" s="107" t="s">
        <v>408</v>
      </c>
      <c r="I17" s="107"/>
      <c r="J17" s="107"/>
      <c r="K17" s="106"/>
      <c r="L17" s="107"/>
      <c r="M17" s="107"/>
      <c r="N17" s="107"/>
      <c r="O17" s="106" t="s">
        <v>289</v>
      </c>
      <c r="P17" s="107" t="s">
        <v>302</v>
      </c>
      <c r="Q17" s="106">
        <v>9</v>
      </c>
      <c r="R17" s="125"/>
      <c r="S17" s="125"/>
    </row>
    <row r="18" spans="1:19" ht="67.5" customHeight="1" x14ac:dyDescent="0.3">
      <c r="A18" s="107">
        <v>10</v>
      </c>
      <c r="B18" s="107" t="s">
        <v>125</v>
      </c>
      <c r="C18" s="132" t="s">
        <v>383</v>
      </c>
      <c r="D18" s="107" t="s">
        <v>67</v>
      </c>
      <c r="E18" s="106"/>
      <c r="F18" s="123">
        <v>7.43</v>
      </c>
      <c r="G18" s="112" t="s">
        <v>222</v>
      </c>
      <c r="H18" s="107"/>
      <c r="I18" s="107"/>
      <c r="J18" s="107"/>
      <c r="K18" s="106"/>
      <c r="L18" s="107"/>
      <c r="M18" s="107"/>
      <c r="N18" s="107"/>
      <c r="O18" s="107" t="s">
        <v>291</v>
      </c>
      <c r="P18" s="107" t="s">
        <v>301</v>
      </c>
      <c r="Q18" s="106">
        <v>7.43</v>
      </c>
      <c r="R18" s="125"/>
      <c r="S18" s="125"/>
    </row>
    <row r="19" spans="1:19" x14ac:dyDescent="0.3">
      <c r="A19" s="121" t="s">
        <v>22</v>
      </c>
      <c r="B19" s="121" t="s">
        <v>27</v>
      </c>
      <c r="C19" s="133"/>
      <c r="D19" s="107"/>
      <c r="E19" s="107"/>
      <c r="F19" s="107"/>
      <c r="G19" s="107"/>
      <c r="H19" s="107"/>
    </row>
    <row r="20" spans="1:19" ht="56.25" x14ac:dyDescent="0.3">
      <c r="A20" s="107">
        <v>1</v>
      </c>
      <c r="B20" s="107" t="s">
        <v>127</v>
      </c>
      <c r="C20" s="132" t="s">
        <v>383</v>
      </c>
      <c r="D20" s="107" t="s">
        <v>58</v>
      </c>
      <c r="E20" s="107"/>
      <c r="F20" s="107">
        <v>5.5</v>
      </c>
      <c r="G20" s="13" t="s">
        <v>356</v>
      </c>
      <c r="H20" s="107"/>
    </row>
    <row r="21" spans="1:19" ht="56.25" x14ac:dyDescent="0.3">
      <c r="A21" s="107">
        <v>2</v>
      </c>
      <c r="B21" s="107" t="s">
        <v>114</v>
      </c>
      <c r="C21" s="132" t="s">
        <v>383</v>
      </c>
      <c r="D21" s="107" t="s">
        <v>52</v>
      </c>
      <c r="E21" s="107"/>
      <c r="F21" s="107">
        <v>27.35</v>
      </c>
      <c r="G21" s="13" t="s">
        <v>357</v>
      </c>
      <c r="H21" s="107"/>
    </row>
    <row r="22" spans="1:19" ht="56.25" x14ac:dyDescent="0.3">
      <c r="A22" s="107">
        <v>3</v>
      </c>
      <c r="B22" s="107" t="s">
        <v>115</v>
      </c>
      <c r="C22" s="132" t="s">
        <v>383</v>
      </c>
      <c r="D22" s="107"/>
      <c r="E22" s="107" t="s">
        <v>298</v>
      </c>
      <c r="F22" s="107">
        <v>18.02</v>
      </c>
      <c r="G22" s="13" t="s">
        <v>395</v>
      </c>
      <c r="H22" s="107"/>
    </row>
    <row r="23" spans="1:19" ht="56.25" x14ac:dyDescent="0.3">
      <c r="A23" s="107">
        <v>4</v>
      </c>
      <c r="B23" s="107" t="s">
        <v>116</v>
      </c>
      <c r="C23" s="132" t="s">
        <v>383</v>
      </c>
      <c r="D23" s="107" t="s">
        <v>293</v>
      </c>
      <c r="E23" s="107"/>
      <c r="F23" s="107">
        <v>17.14</v>
      </c>
      <c r="G23" s="13" t="s">
        <v>358</v>
      </c>
      <c r="H23" s="107"/>
    </row>
    <row r="24" spans="1:19" ht="56.25" x14ac:dyDescent="0.3">
      <c r="A24" s="107">
        <v>5</v>
      </c>
      <c r="B24" s="107" t="s">
        <v>117</v>
      </c>
      <c r="C24" s="132" t="s">
        <v>383</v>
      </c>
      <c r="D24" s="107" t="s">
        <v>293</v>
      </c>
      <c r="E24" s="107"/>
      <c r="F24" s="107">
        <v>20.2</v>
      </c>
      <c r="G24" s="13" t="s">
        <v>296</v>
      </c>
      <c r="H24" s="107"/>
    </row>
    <row r="25" spans="1:19" ht="37.5" x14ac:dyDescent="0.3">
      <c r="A25" s="107">
        <v>6</v>
      </c>
      <c r="B25" s="107" t="s">
        <v>128</v>
      </c>
      <c r="C25" s="132" t="s">
        <v>383</v>
      </c>
      <c r="D25" s="107" t="s">
        <v>52</v>
      </c>
      <c r="E25" s="107"/>
      <c r="F25" s="107">
        <v>5.43</v>
      </c>
      <c r="G25" s="13" t="s">
        <v>226</v>
      </c>
      <c r="H25" s="107"/>
    </row>
    <row r="26" spans="1:19" ht="56.25" x14ac:dyDescent="0.3">
      <c r="A26" s="107">
        <v>7</v>
      </c>
      <c r="B26" s="107" t="s">
        <v>118</v>
      </c>
      <c r="C26" s="132" t="s">
        <v>383</v>
      </c>
      <c r="D26" s="107" t="s">
        <v>21</v>
      </c>
      <c r="E26" s="107"/>
      <c r="F26" s="107">
        <v>9.99</v>
      </c>
      <c r="G26" s="13" t="s">
        <v>224</v>
      </c>
      <c r="H26" s="107"/>
    </row>
    <row r="27" spans="1:19" ht="37.5" x14ac:dyDescent="0.3">
      <c r="A27" s="107">
        <v>8</v>
      </c>
      <c r="B27" s="107" t="s">
        <v>119</v>
      </c>
      <c r="C27" s="132" t="s">
        <v>383</v>
      </c>
      <c r="D27" s="107" t="s">
        <v>77</v>
      </c>
      <c r="E27" s="107"/>
      <c r="F27" s="107">
        <v>8.6</v>
      </c>
      <c r="G27" s="13" t="s">
        <v>223</v>
      </c>
      <c r="H27" s="107"/>
    </row>
    <row r="28" spans="1:19" ht="56.25" x14ac:dyDescent="0.3">
      <c r="A28" s="107">
        <v>9</v>
      </c>
      <c r="B28" s="107" t="s">
        <v>120</v>
      </c>
      <c r="C28" s="132" t="s">
        <v>383</v>
      </c>
      <c r="D28" s="107" t="s">
        <v>21</v>
      </c>
      <c r="E28" s="107"/>
      <c r="F28" s="107">
        <v>15.82</v>
      </c>
      <c r="G28" s="13" t="s">
        <v>224</v>
      </c>
      <c r="H28" s="107"/>
    </row>
    <row r="29" spans="1:19" ht="56.25" x14ac:dyDescent="0.3">
      <c r="A29" s="107">
        <v>10</v>
      </c>
      <c r="B29" s="107" t="s">
        <v>121</v>
      </c>
      <c r="C29" s="132" t="s">
        <v>383</v>
      </c>
      <c r="D29" s="107"/>
      <c r="E29" s="107" t="s">
        <v>63</v>
      </c>
      <c r="F29" s="107">
        <v>11.2</v>
      </c>
      <c r="G29" s="13" t="s">
        <v>295</v>
      </c>
      <c r="H29" s="107"/>
    </row>
    <row r="30" spans="1:19" ht="56.25" x14ac:dyDescent="0.3">
      <c r="A30" s="107">
        <v>11</v>
      </c>
      <c r="B30" s="107" t="s">
        <v>122</v>
      </c>
      <c r="C30" s="132" t="s">
        <v>383</v>
      </c>
      <c r="D30" s="107" t="s">
        <v>50</v>
      </c>
      <c r="E30" s="107"/>
      <c r="F30" s="107">
        <v>13.6</v>
      </c>
      <c r="G30" s="13" t="s">
        <v>227</v>
      </c>
      <c r="H30" s="107"/>
    </row>
    <row r="31" spans="1:19" ht="56.25" x14ac:dyDescent="0.3">
      <c r="A31" s="107">
        <v>12</v>
      </c>
      <c r="B31" s="107" t="s">
        <v>129</v>
      </c>
      <c r="C31" s="132" t="s">
        <v>383</v>
      </c>
      <c r="D31" s="107" t="s">
        <v>63</v>
      </c>
      <c r="E31" s="107"/>
      <c r="F31" s="107">
        <v>11.19</v>
      </c>
      <c r="G31" s="13" t="s">
        <v>228</v>
      </c>
      <c r="H31" s="107"/>
    </row>
    <row r="32" spans="1:19" ht="56.25" x14ac:dyDescent="0.3">
      <c r="A32" s="107">
        <v>13</v>
      </c>
      <c r="B32" s="107" t="s">
        <v>130</v>
      </c>
      <c r="C32" s="132" t="s">
        <v>383</v>
      </c>
      <c r="D32" s="107" t="s">
        <v>50</v>
      </c>
      <c r="E32" s="107"/>
      <c r="F32" s="107">
        <v>12.32</v>
      </c>
      <c r="G32" s="13" t="s">
        <v>229</v>
      </c>
      <c r="H32" s="107"/>
    </row>
    <row r="33" spans="1:8" ht="56.25" x14ac:dyDescent="0.3">
      <c r="A33" s="107">
        <v>14</v>
      </c>
      <c r="B33" s="107" t="s">
        <v>143</v>
      </c>
      <c r="C33" s="132" t="s">
        <v>383</v>
      </c>
      <c r="D33" s="107" t="s">
        <v>293</v>
      </c>
      <c r="E33" s="107"/>
      <c r="F33" s="107">
        <v>31.39</v>
      </c>
      <c r="G33" s="13" t="s">
        <v>359</v>
      </c>
      <c r="H33" s="107"/>
    </row>
    <row r="34" spans="1:8" ht="37.5" x14ac:dyDescent="0.3">
      <c r="A34" s="107">
        <v>15</v>
      </c>
      <c r="B34" s="107" t="s">
        <v>131</v>
      </c>
      <c r="C34" s="132" t="s">
        <v>383</v>
      </c>
      <c r="D34" s="107" t="s">
        <v>77</v>
      </c>
      <c r="E34" s="107"/>
      <c r="F34" s="107">
        <v>9.1999999999999993</v>
      </c>
      <c r="G34" s="13" t="s">
        <v>231</v>
      </c>
      <c r="H34" s="107"/>
    </row>
    <row r="35" spans="1:8" ht="56.25" x14ac:dyDescent="0.3">
      <c r="A35" s="107">
        <v>16</v>
      </c>
      <c r="B35" s="107" t="s">
        <v>132</v>
      </c>
      <c r="C35" s="132" t="s">
        <v>383</v>
      </c>
      <c r="D35" s="107" t="s">
        <v>50</v>
      </c>
      <c r="E35" s="107"/>
      <c r="F35" s="107">
        <v>16.3</v>
      </c>
      <c r="G35" s="13" t="s">
        <v>360</v>
      </c>
      <c r="H35" s="107"/>
    </row>
    <row r="36" spans="1:8" ht="56.25" x14ac:dyDescent="0.3">
      <c r="A36" s="107">
        <v>17</v>
      </c>
      <c r="B36" s="107" t="s">
        <v>133</v>
      </c>
      <c r="C36" s="132" t="s">
        <v>383</v>
      </c>
      <c r="D36" s="107" t="s">
        <v>293</v>
      </c>
      <c r="E36" s="107"/>
      <c r="F36" s="107">
        <v>12.99</v>
      </c>
      <c r="G36" s="13" t="s">
        <v>304</v>
      </c>
      <c r="H36" s="107"/>
    </row>
    <row r="37" spans="1:8" ht="56.25" x14ac:dyDescent="0.3">
      <c r="A37" s="107">
        <v>18</v>
      </c>
      <c r="B37" s="107" t="s">
        <v>134</v>
      </c>
      <c r="C37" s="132" t="s">
        <v>383</v>
      </c>
      <c r="D37" s="107" t="s">
        <v>77</v>
      </c>
      <c r="E37" s="107"/>
      <c r="F37" s="107">
        <v>8.83</v>
      </c>
      <c r="G37" s="13" t="s">
        <v>361</v>
      </c>
      <c r="H37" s="107"/>
    </row>
    <row r="38" spans="1:8" ht="37.5" x14ac:dyDescent="0.3">
      <c r="A38" s="107">
        <v>19</v>
      </c>
      <c r="B38" s="107" t="s">
        <v>135</v>
      </c>
      <c r="C38" s="132" t="s">
        <v>383</v>
      </c>
      <c r="D38" s="107" t="s">
        <v>63</v>
      </c>
      <c r="E38" s="107"/>
      <c r="F38" s="107">
        <v>6.48</v>
      </c>
      <c r="G38" s="13" t="s">
        <v>235</v>
      </c>
      <c r="H38" s="107"/>
    </row>
    <row r="39" spans="1:8" ht="37.5" x14ac:dyDescent="0.3">
      <c r="A39" s="107">
        <v>20</v>
      </c>
      <c r="B39" s="107" t="s">
        <v>48</v>
      </c>
      <c r="C39" s="132" t="s">
        <v>383</v>
      </c>
      <c r="D39" s="107" t="s">
        <v>21</v>
      </c>
      <c r="E39" s="107"/>
      <c r="F39" s="107">
        <v>47.85</v>
      </c>
      <c r="G39" s="112" t="s">
        <v>396</v>
      </c>
      <c r="H39" s="107"/>
    </row>
    <row r="40" spans="1:8" ht="37.5" x14ac:dyDescent="0.3">
      <c r="A40" s="107">
        <v>21</v>
      </c>
      <c r="B40" s="107" t="s">
        <v>49</v>
      </c>
      <c r="C40" s="132" t="s">
        <v>383</v>
      </c>
      <c r="D40" s="107" t="s">
        <v>50</v>
      </c>
      <c r="E40" s="107"/>
      <c r="F40" s="107">
        <v>16.5</v>
      </c>
      <c r="G40" s="112" t="s">
        <v>237</v>
      </c>
      <c r="H40" s="107"/>
    </row>
    <row r="41" spans="1:8" ht="37.5" x14ac:dyDescent="0.3">
      <c r="A41" s="107">
        <v>22</v>
      </c>
      <c r="B41" s="107" t="s">
        <v>51</v>
      </c>
      <c r="C41" s="132" t="s">
        <v>383</v>
      </c>
      <c r="D41" s="106" t="s">
        <v>52</v>
      </c>
      <c r="E41" s="106"/>
      <c r="F41" s="106">
        <v>23.462</v>
      </c>
      <c r="G41" s="112" t="s">
        <v>238</v>
      </c>
      <c r="H41" s="107"/>
    </row>
    <row r="42" spans="1:8" ht="37.5" x14ac:dyDescent="0.3">
      <c r="A42" s="106">
        <v>23</v>
      </c>
      <c r="B42" s="107" t="s">
        <v>53</v>
      </c>
      <c r="C42" s="132" t="s">
        <v>383</v>
      </c>
      <c r="D42" s="106" t="s">
        <v>33</v>
      </c>
      <c r="E42" s="107"/>
      <c r="F42" s="107">
        <v>9.4</v>
      </c>
      <c r="G42" s="112" t="s">
        <v>239</v>
      </c>
      <c r="H42" s="107"/>
    </row>
    <row r="43" spans="1:8" ht="37.5" x14ac:dyDescent="0.3">
      <c r="A43" s="106">
        <v>24</v>
      </c>
      <c r="B43" s="106" t="s">
        <v>54</v>
      </c>
      <c r="C43" s="132" t="s">
        <v>383</v>
      </c>
      <c r="D43" s="106" t="s">
        <v>293</v>
      </c>
      <c r="E43" s="106"/>
      <c r="F43" s="106">
        <v>38.64</v>
      </c>
      <c r="G43" s="112" t="s">
        <v>305</v>
      </c>
      <c r="H43" s="107"/>
    </row>
    <row r="44" spans="1:8" ht="37.5" x14ac:dyDescent="0.3">
      <c r="A44" s="106">
        <v>25</v>
      </c>
      <c r="B44" s="106" t="s">
        <v>55</v>
      </c>
      <c r="C44" s="132" t="s">
        <v>383</v>
      </c>
      <c r="D44" s="106" t="s">
        <v>50</v>
      </c>
      <c r="E44" s="106"/>
      <c r="F44" s="106">
        <v>21.2</v>
      </c>
      <c r="G44" s="112" t="s">
        <v>237</v>
      </c>
      <c r="H44" s="107"/>
    </row>
    <row r="45" spans="1:8" ht="37.5" x14ac:dyDescent="0.3">
      <c r="A45" s="106">
        <v>26</v>
      </c>
      <c r="B45" s="107" t="s">
        <v>56</v>
      </c>
      <c r="C45" s="132" t="s">
        <v>383</v>
      </c>
      <c r="D45" s="106" t="s">
        <v>50</v>
      </c>
      <c r="E45" s="106"/>
      <c r="F45" s="106">
        <v>13.78</v>
      </c>
      <c r="G45" s="112" t="s">
        <v>241</v>
      </c>
      <c r="H45" s="107"/>
    </row>
    <row r="46" spans="1:8" ht="37.5" x14ac:dyDescent="0.3">
      <c r="A46" s="106">
        <v>27</v>
      </c>
      <c r="B46" s="106" t="s">
        <v>57</v>
      </c>
      <c r="C46" s="132" t="s">
        <v>383</v>
      </c>
      <c r="D46" s="106" t="s">
        <v>293</v>
      </c>
      <c r="E46" s="106"/>
      <c r="F46" s="106">
        <v>32.125999999999998</v>
      </c>
      <c r="G46" s="112" t="s">
        <v>306</v>
      </c>
      <c r="H46" s="107"/>
    </row>
    <row r="47" spans="1:8" ht="37.5" x14ac:dyDescent="0.3">
      <c r="A47" s="106">
        <v>28</v>
      </c>
      <c r="B47" s="107" t="s">
        <v>59</v>
      </c>
      <c r="C47" s="132" t="s">
        <v>383</v>
      </c>
      <c r="D47" s="106" t="s">
        <v>50</v>
      </c>
      <c r="E47" s="106"/>
      <c r="F47" s="107">
        <v>24.1</v>
      </c>
      <c r="G47" s="112" t="s">
        <v>307</v>
      </c>
      <c r="H47" s="107"/>
    </row>
    <row r="48" spans="1:8" ht="37.5" x14ac:dyDescent="0.3">
      <c r="A48" s="106">
        <v>29</v>
      </c>
      <c r="B48" s="107" t="s">
        <v>60</v>
      </c>
      <c r="C48" s="132" t="s">
        <v>383</v>
      </c>
      <c r="D48" s="106" t="s">
        <v>63</v>
      </c>
      <c r="E48" s="106"/>
      <c r="F48" s="106">
        <v>18.25</v>
      </c>
      <c r="G48" s="112" t="s">
        <v>308</v>
      </c>
      <c r="H48" s="107"/>
    </row>
    <row r="49" spans="1:8" ht="37.5" x14ac:dyDescent="0.3">
      <c r="A49" s="106">
        <v>30</v>
      </c>
      <c r="B49" s="107" t="s">
        <v>61</v>
      </c>
      <c r="C49" s="132" t="s">
        <v>383</v>
      </c>
      <c r="D49" s="106" t="s">
        <v>50</v>
      </c>
      <c r="E49" s="106"/>
      <c r="F49" s="106">
        <v>40.520000000000003</v>
      </c>
      <c r="G49" s="112" t="s">
        <v>242</v>
      </c>
      <c r="H49" s="107"/>
    </row>
    <row r="50" spans="1:8" ht="56.25" x14ac:dyDescent="0.3">
      <c r="A50" s="106">
        <v>31</v>
      </c>
      <c r="B50" s="107" t="s">
        <v>62</v>
      </c>
      <c r="C50" s="132" t="s">
        <v>383</v>
      </c>
      <c r="D50" s="106" t="s">
        <v>350</v>
      </c>
      <c r="E50" s="106"/>
      <c r="F50" s="107">
        <v>42</v>
      </c>
      <c r="G50" s="112" t="s">
        <v>310</v>
      </c>
      <c r="H50" s="107"/>
    </row>
    <row r="51" spans="1:8" ht="37.5" x14ac:dyDescent="0.3">
      <c r="A51" s="106">
        <v>32</v>
      </c>
      <c r="B51" s="107" t="s">
        <v>64</v>
      </c>
      <c r="C51" s="132" t="s">
        <v>383</v>
      </c>
      <c r="D51" s="106" t="s">
        <v>63</v>
      </c>
      <c r="E51" s="106"/>
      <c r="F51" s="107">
        <v>16.766999999999999</v>
      </c>
      <c r="G51" s="112" t="s">
        <v>235</v>
      </c>
      <c r="H51" s="107"/>
    </row>
    <row r="52" spans="1:8" ht="37.5" x14ac:dyDescent="0.3">
      <c r="A52" s="106">
        <v>33</v>
      </c>
      <c r="B52" s="107" t="s">
        <v>65</v>
      </c>
      <c r="C52" s="132" t="s">
        <v>383</v>
      </c>
      <c r="D52" s="106" t="s">
        <v>21</v>
      </c>
      <c r="E52" s="106"/>
      <c r="F52" s="107">
        <v>13.2</v>
      </c>
      <c r="G52" s="112" t="s">
        <v>243</v>
      </c>
      <c r="H52" s="107"/>
    </row>
    <row r="53" spans="1:8" ht="37.5" x14ac:dyDescent="0.3">
      <c r="A53" s="106">
        <v>34</v>
      </c>
      <c r="B53" s="107" t="s">
        <v>66</v>
      </c>
      <c r="C53" s="132" t="s">
        <v>383</v>
      </c>
      <c r="D53" s="106" t="s">
        <v>311</v>
      </c>
      <c r="E53" s="106"/>
      <c r="F53" s="106">
        <v>46</v>
      </c>
      <c r="G53" s="112" t="s">
        <v>312</v>
      </c>
      <c r="H53" s="107"/>
    </row>
    <row r="54" spans="1:8" ht="37.5" x14ac:dyDescent="0.3">
      <c r="A54" s="106">
        <v>35</v>
      </c>
      <c r="B54" s="107" t="s">
        <v>68</v>
      </c>
      <c r="C54" s="132" t="s">
        <v>383</v>
      </c>
      <c r="D54" s="106" t="s">
        <v>21</v>
      </c>
      <c r="E54" s="106"/>
      <c r="F54" s="106">
        <v>29.35</v>
      </c>
      <c r="G54" s="112" t="s">
        <v>243</v>
      </c>
      <c r="H54" s="107"/>
    </row>
    <row r="55" spans="1:8" ht="37.5" x14ac:dyDescent="0.3">
      <c r="A55" s="106">
        <v>36</v>
      </c>
      <c r="B55" s="107" t="s">
        <v>165</v>
      </c>
      <c r="C55" s="132" t="s">
        <v>383</v>
      </c>
      <c r="D55" s="106" t="s">
        <v>33</v>
      </c>
      <c r="E55" s="106"/>
      <c r="F55" s="124">
        <v>17.8</v>
      </c>
      <c r="G55" s="112" t="s">
        <v>365</v>
      </c>
      <c r="H55" s="107"/>
    </row>
    <row r="56" spans="1:8" ht="37.5" x14ac:dyDescent="0.3">
      <c r="A56" s="106">
        <v>37</v>
      </c>
      <c r="B56" s="107" t="s">
        <v>187</v>
      </c>
      <c r="C56" s="132" t="s">
        <v>383</v>
      </c>
      <c r="D56" s="107" t="s">
        <v>293</v>
      </c>
      <c r="E56" s="107"/>
      <c r="F56" s="107">
        <v>15.824999999999999</v>
      </c>
      <c r="G56" s="112" t="s">
        <v>366</v>
      </c>
      <c r="H56" s="125"/>
    </row>
    <row r="57" spans="1:8" ht="37.5" x14ac:dyDescent="0.3">
      <c r="A57" s="106">
        <v>38</v>
      </c>
      <c r="B57" s="107" t="s">
        <v>188</v>
      </c>
      <c r="C57" s="132" t="s">
        <v>383</v>
      </c>
      <c r="D57" s="107" t="s">
        <v>58</v>
      </c>
      <c r="E57" s="107"/>
      <c r="F57" s="107">
        <v>9.129999999999999</v>
      </c>
      <c r="G57" s="112" t="s">
        <v>367</v>
      </c>
      <c r="H57" s="107"/>
    </row>
    <row r="58" spans="1:8" ht="37.5" x14ac:dyDescent="0.3">
      <c r="A58" s="106">
        <v>39</v>
      </c>
      <c r="B58" s="107" t="s">
        <v>189</v>
      </c>
      <c r="C58" s="132" t="s">
        <v>383</v>
      </c>
      <c r="D58" s="107" t="s">
        <v>77</v>
      </c>
      <c r="E58" s="107"/>
      <c r="F58" s="126">
        <v>5.04</v>
      </c>
      <c r="G58" s="112" t="s">
        <v>368</v>
      </c>
      <c r="H58" s="127"/>
    </row>
    <row r="59" spans="1:8" ht="37.5" x14ac:dyDescent="0.3">
      <c r="A59" s="106">
        <v>40</v>
      </c>
      <c r="B59" s="107" t="s">
        <v>194</v>
      </c>
      <c r="C59" s="132" t="s">
        <v>383</v>
      </c>
      <c r="D59" s="106" t="s">
        <v>21</v>
      </c>
      <c r="E59" s="107"/>
      <c r="F59" s="126">
        <v>5</v>
      </c>
      <c r="G59" s="112" t="s">
        <v>369</v>
      </c>
      <c r="H59" s="107"/>
    </row>
    <row r="60" spans="1:8" ht="37.5" x14ac:dyDescent="0.3">
      <c r="A60" s="106">
        <v>41</v>
      </c>
      <c r="B60" s="15" t="s">
        <v>149</v>
      </c>
      <c r="C60" s="132" t="s">
        <v>383</v>
      </c>
      <c r="D60" s="129" t="s">
        <v>63</v>
      </c>
      <c r="E60" s="107"/>
      <c r="F60" s="124">
        <v>10</v>
      </c>
      <c r="G60" s="112" t="s">
        <v>370</v>
      </c>
      <c r="H60" s="107"/>
    </row>
    <row r="61" spans="1:8" ht="37.5" x14ac:dyDescent="0.3">
      <c r="A61" s="106">
        <v>42</v>
      </c>
      <c r="B61" s="15" t="s">
        <v>195</v>
      </c>
      <c r="C61" s="132" t="s">
        <v>383</v>
      </c>
      <c r="D61" s="106" t="s">
        <v>50</v>
      </c>
      <c r="E61" s="106"/>
      <c r="F61" s="124">
        <v>6.8</v>
      </c>
      <c r="G61" s="112" t="s">
        <v>371</v>
      </c>
      <c r="H61" s="107"/>
    </row>
    <row r="62" spans="1:8" ht="37.5" x14ac:dyDescent="0.3">
      <c r="A62" s="106">
        <v>43</v>
      </c>
      <c r="B62" s="15" t="s">
        <v>196</v>
      </c>
      <c r="C62" s="132" t="s">
        <v>383</v>
      </c>
      <c r="D62" s="106" t="s">
        <v>58</v>
      </c>
      <c r="E62" s="106"/>
      <c r="F62" s="124">
        <v>18.3</v>
      </c>
      <c r="G62" s="112" t="s">
        <v>372</v>
      </c>
      <c r="H62" s="107"/>
    </row>
    <row r="63" spans="1:8" ht="37.5" x14ac:dyDescent="0.3">
      <c r="A63" s="106">
        <v>44</v>
      </c>
      <c r="B63" s="15" t="s">
        <v>197</v>
      </c>
      <c r="C63" s="132" t="s">
        <v>383</v>
      </c>
      <c r="D63" s="106" t="s">
        <v>373</v>
      </c>
      <c r="E63" s="106"/>
      <c r="F63" s="124">
        <v>4</v>
      </c>
      <c r="G63" s="112" t="s">
        <v>374</v>
      </c>
      <c r="H63" s="107"/>
    </row>
    <row r="64" spans="1:8" ht="37.5" x14ac:dyDescent="0.3">
      <c r="A64" s="106">
        <v>45</v>
      </c>
      <c r="B64" s="15" t="s">
        <v>198</v>
      </c>
      <c r="C64" s="132" t="s">
        <v>383</v>
      </c>
      <c r="D64" s="106" t="s">
        <v>293</v>
      </c>
      <c r="E64" s="106"/>
      <c r="F64" s="124">
        <v>15</v>
      </c>
      <c r="G64" s="112" t="s">
        <v>375</v>
      </c>
      <c r="H64" s="107"/>
    </row>
    <row r="65" spans="1:8" ht="37.5" x14ac:dyDescent="0.3">
      <c r="A65" s="106">
        <v>46</v>
      </c>
      <c r="B65" s="15" t="s">
        <v>199</v>
      </c>
      <c r="C65" s="132" t="s">
        <v>383</v>
      </c>
      <c r="D65" s="106" t="s">
        <v>58</v>
      </c>
      <c r="E65" s="106"/>
      <c r="F65" s="124">
        <v>22.74</v>
      </c>
      <c r="G65" s="112" t="s">
        <v>367</v>
      </c>
      <c r="H65" s="107"/>
    </row>
    <row r="66" spans="1:8" ht="56.25" x14ac:dyDescent="0.3">
      <c r="A66" s="106">
        <v>47</v>
      </c>
      <c r="B66" s="15" t="s">
        <v>155</v>
      </c>
      <c r="C66" s="132" t="s">
        <v>383</v>
      </c>
      <c r="D66" s="129" t="s">
        <v>293</v>
      </c>
      <c r="E66" s="107"/>
      <c r="F66" s="124">
        <v>9.1999999999999993</v>
      </c>
      <c r="G66" s="112" t="s">
        <v>376</v>
      </c>
      <c r="H66" s="107"/>
    </row>
    <row r="67" spans="1:8" ht="37.5" x14ac:dyDescent="0.3">
      <c r="A67" s="106">
        <v>48</v>
      </c>
      <c r="B67" s="107" t="s">
        <v>200</v>
      </c>
      <c r="C67" s="132" t="s">
        <v>383</v>
      </c>
      <c r="D67" s="107" t="s">
        <v>298</v>
      </c>
      <c r="E67" s="107"/>
      <c r="F67" s="126">
        <v>8</v>
      </c>
      <c r="G67" s="112" t="s">
        <v>377</v>
      </c>
      <c r="H67" s="128"/>
    </row>
    <row r="68" spans="1:8" ht="37.5" x14ac:dyDescent="0.3">
      <c r="A68" s="106">
        <v>49</v>
      </c>
      <c r="B68" s="107" t="s">
        <v>162</v>
      </c>
      <c r="C68" s="132" t="s">
        <v>383</v>
      </c>
      <c r="D68" s="107" t="s">
        <v>50</v>
      </c>
      <c r="E68" s="107"/>
      <c r="F68" s="126">
        <v>8.3000000000000007</v>
      </c>
      <c r="G68" s="112" t="s">
        <v>362</v>
      </c>
      <c r="H68" s="125"/>
    </row>
    <row r="69" spans="1:8" ht="37.5" x14ac:dyDescent="0.3">
      <c r="A69" s="106">
        <v>50</v>
      </c>
      <c r="B69" s="15" t="s">
        <v>164</v>
      </c>
      <c r="C69" s="132" t="s">
        <v>383</v>
      </c>
      <c r="D69" s="129" t="s">
        <v>293</v>
      </c>
      <c r="E69" s="107"/>
      <c r="F69" s="124">
        <v>12.5</v>
      </c>
      <c r="G69" s="112" t="s">
        <v>363</v>
      </c>
      <c r="H69" s="107"/>
    </row>
    <row r="70" spans="1:8" ht="37.5" x14ac:dyDescent="0.3">
      <c r="A70" s="106">
        <v>51</v>
      </c>
      <c r="B70" s="15" t="s">
        <v>201</v>
      </c>
      <c r="C70" s="132" t="s">
        <v>383</v>
      </c>
      <c r="D70" s="129" t="s">
        <v>22</v>
      </c>
      <c r="E70" s="107"/>
      <c r="F70" s="124">
        <v>3.98</v>
      </c>
      <c r="G70" s="112" t="s">
        <v>252</v>
      </c>
      <c r="H70" s="107"/>
    </row>
    <row r="71" spans="1:8" ht="37.5" x14ac:dyDescent="0.3">
      <c r="A71" s="106">
        <v>52</v>
      </c>
      <c r="B71" s="15" t="s">
        <v>202</v>
      </c>
      <c r="C71" s="132" t="s">
        <v>383</v>
      </c>
      <c r="D71" s="129" t="s">
        <v>33</v>
      </c>
      <c r="E71" s="107"/>
      <c r="F71" s="107">
        <v>7.56</v>
      </c>
      <c r="G71" s="112" t="s">
        <v>378</v>
      </c>
      <c r="H71" s="125"/>
    </row>
    <row r="72" spans="1:8" x14ac:dyDescent="0.3">
      <c r="A72" s="121" t="s">
        <v>21</v>
      </c>
      <c r="B72" s="121" t="s">
        <v>190</v>
      </c>
      <c r="C72" s="133"/>
      <c r="D72" s="107"/>
      <c r="E72" s="107"/>
      <c r="F72" s="107"/>
      <c r="G72" s="107"/>
      <c r="H72" s="107"/>
    </row>
    <row r="73" spans="1:8" ht="81" customHeight="1" x14ac:dyDescent="0.3">
      <c r="A73" s="107">
        <v>1</v>
      </c>
      <c r="B73" s="107" t="s">
        <v>43</v>
      </c>
      <c r="C73" s="132" t="s">
        <v>383</v>
      </c>
      <c r="D73" s="107" t="s">
        <v>22</v>
      </c>
      <c r="E73" s="107"/>
      <c r="F73" s="107">
        <v>17.928000000000001</v>
      </c>
      <c r="G73" s="112" t="s">
        <v>253</v>
      </c>
      <c r="H73" s="107"/>
    </row>
    <row r="74" spans="1:8" ht="79.5" customHeight="1" x14ac:dyDescent="0.3">
      <c r="A74" s="107">
        <v>2</v>
      </c>
      <c r="B74" s="107" t="s">
        <v>28</v>
      </c>
      <c r="C74" s="132" t="s">
        <v>383</v>
      </c>
      <c r="D74" s="107" t="s">
        <v>298</v>
      </c>
      <c r="E74" s="107"/>
      <c r="F74" s="107">
        <v>14.308999999999999</v>
      </c>
      <c r="G74" s="112" t="s">
        <v>364</v>
      </c>
      <c r="H74" s="107"/>
    </row>
  </sheetData>
  <mergeCells count="14">
    <mergeCell ref="L5:N6"/>
    <mergeCell ref="O5:Q6"/>
    <mergeCell ref="H5:H6"/>
    <mergeCell ref="A2:H2"/>
    <mergeCell ref="A3:H3"/>
    <mergeCell ref="A5:A6"/>
    <mergeCell ref="B5:B6"/>
    <mergeCell ref="D5:E5"/>
    <mergeCell ref="F5:F6"/>
    <mergeCell ref="G5:G6"/>
    <mergeCell ref="D4:G4"/>
    <mergeCell ref="I4:Q4"/>
    <mergeCell ref="I5:K6"/>
    <mergeCell ref="C5:C6"/>
  </mergeCells>
  <printOptions horizontalCentered="1"/>
  <pageMargins left="0.38" right="0.24" top="0.59" bottom="0.5" header="0.3" footer="0.3"/>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80" zoomScaleNormal="80" workbookViewId="0">
      <pane ySplit="5" topLeftCell="A15" activePane="bottomLeft" state="frozen"/>
      <selection pane="bottomLeft" activeCell="C6" sqref="C6"/>
    </sheetView>
  </sheetViews>
  <sheetFormatPr defaultColWidth="9.140625" defaultRowHeight="18.75" x14ac:dyDescent="0.3"/>
  <cols>
    <col min="1" max="1" width="6.85546875" style="1" customWidth="1"/>
    <col min="2" max="2" width="16.42578125" style="56" customWidth="1"/>
    <col min="3" max="3" width="19.140625" style="1" customWidth="1"/>
    <col min="4" max="4" width="19.42578125" style="86" customWidth="1"/>
    <col min="5" max="6" width="6.85546875" style="1" customWidth="1"/>
    <col min="7" max="7" width="14.28515625" style="1" customWidth="1"/>
    <col min="8" max="8" width="10.85546875" style="1" customWidth="1"/>
    <col min="9" max="9" width="16.140625" style="1" customWidth="1"/>
    <col min="10" max="10" width="21.5703125" style="1" customWidth="1"/>
    <col min="11" max="11" width="29.140625" style="147" customWidth="1"/>
    <col min="12" max="16384" width="9.140625" style="1"/>
  </cols>
  <sheetData>
    <row r="1" spans="1:11" ht="23.25" customHeight="1" x14ac:dyDescent="0.3">
      <c r="A1" s="172" t="s">
        <v>256</v>
      </c>
      <c r="B1" s="172"/>
      <c r="C1" s="172"/>
      <c r="D1" s="172"/>
      <c r="E1" s="172"/>
      <c r="F1" s="172"/>
      <c r="G1" s="172"/>
      <c r="H1" s="172"/>
      <c r="I1" s="172"/>
      <c r="J1" s="172"/>
      <c r="K1" s="172"/>
    </row>
    <row r="3" spans="1:11" ht="38.25" customHeight="1" x14ac:dyDescent="0.3">
      <c r="A3" s="160" t="s">
        <v>1</v>
      </c>
      <c r="B3" s="160" t="s">
        <v>380</v>
      </c>
      <c r="C3" s="160" t="s">
        <v>382</v>
      </c>
      <c r="D3" s="160" t="s">
        <v>2</v>
      </c>
      <c r="E3" s="160" t="s">
        <v>8</v>
      </c>
      <c r="F3" s="160"/>
      <c r="G3" s="160" t="s">
        <v>9</v>
      </c>
      <c r="H3" s="160"/>
      <c r="I3" s="160"/>
      <c r="J3" s="160" t="s">
        <v>10</v>
      </c>
      <c r="K3" s="160" t="s">
        <v>5</v>
      </c>
    </row>
    <row r="4" spans="1:11" ht="99" customHeight="1" x14ac:dyDescent="0.3">
      <c r="A4" s="160"/>
      <c r="B4" s="160"/>
      <c r="C4" s="160"/>
      <c r="D4" s="160"/>
      <c r="E4" s="113" t="s">
        <v>6</v>
      </c>
      <c r="F4" s="113" t="s">
        <v>7</v>
      </c>
      <c r="G4" s="113" t="s">
        <v>11</v>
      </c>
      <c r="H4" s="113" t="s">
        <v>12</v>
      </c>
      <c r="I4" s="113" t="s">
        <v>13</v>
      </c>
      <c r="J4" s="160"/>
      <c r="K4" s="160"/>
    </row>
    <row r="5" spans="1:11" x14ac:dyDescent="0.3">
      <c r="A5" s="137" t="s">
        <v>384</v>
      </c>
      <c r="B5" s="137" t="s">
        <v>385</v>
      </c>
      <c r="C5" s="137" t="s">
        <v>386</v>
      </c>
      <c r="D5" s="137" t="s">
        <v>387</v>
      </c>
      <c r="E5" s="137" t="s">
        <v>388</v>
      </c>
      <c r="F5" s="137" t="s">
        <v>389</v>
      </c>
      <c r="G5" s="137" t="s">
        <v>390</v>
      </c>
      <c r="H5" s="137" t="s">
        <v>391</v>
      </c>
      <c r="I5" s="137" t="s">
        <v>392</v>
      </c>
      <c r="J5" s="137" t="s">
        <v>393</v>
      </c>
      <c r="K5" s="139" t="s">
        <v>394</v>
      </c>
    </row>
    <row r="6" spans="1:11" ht="37.5" customHeight="1" x14ac:dyDescent="0.3">
      <c r="A6" s="115" t="s">
        <v>20</v>
      </c>
      <c r="B6" s="113" t="s">
        <v>399</v>
      </c>
      <c r="C6" s="114"/>
      <c r="D6" s="114"/>
      <c r="E6" s="114"/>
      <c r="F6" s="114"/>
      <c r="G6" s="114"/>
      <c r="H6" s="114"/>
      <c r="I6" s="114"/>
      <c r="J6" s="114"/>
      <c r="K6" s="140"/>
    </row>
    <row r="7" spans="1:11" ht="56.25" x14ac:dyDescent="0.3">
      <c r="A7" s="108">
        <v>1</v>
      </c>
      <c r="B7" s="109" t="s">
        <v>98</v>
      </c>
      <c r="C7" s="109" t="s">
        <v>101</v>
      </c>
      <c r="D7" s="135" t="s">
        <v>41</v>
      </c>
      <c r="E7" s="109" t="s">
        <v>33</v>
      </c>
      <c r="F7" s="109"/>
      <c r="G7" s="109"/>
      <c r="H7" s="109">
        <v>5.4</v>
      </c>
      <c r="I7" s="109"/>
      <c r="J7" s="109" t="s">
        <v>102</v>
      </c>
      <c r="K7" s="141" t="s">
        <v>103</v>
      </c>
    </row>
    <row r="8" spans="1:11" ht="37.5" x14ac:dyDescent="0.3">
      <c r="A8" s="20">
        <v>2</v>
      </c>
      <c r="B8" s="20" t="s">
        <v>99</v>
      </c>
      <c r="C8" s="109" t="s">
        <v>104</v>
      </c>
      <c r="D8" s="135" t="s">
        <v>41</v>
      </c>
      <c r="E8" s="20" t="s">
        <v>77</v>
      </c>
      <c r="F8" s="20"/>
      <c r="G8" s="20">
        <v>12</v>
      </c>
      <c r="H8" s="20"/>
      <c r="I8" s="20"/>
      <c r="J8" s="20" t="s">
        <v>105</v>
      </c>
      <c r="K8" s="142"/>
    </row>
    <row r="9" spans="1:11" ht="47.25" customHeight="1" x14ac:dyDescent="0.3">
      <c r="A9" s="161">
        <v>3</v>
      </c>
      <c r="B9" s="166" t="s">
        <v>44</v>
      </c>
      <c r="C9" s="20" t="s">
        <v>45</v>
      </c>
      <c r="D9" s="161" t="s">
        <v>41</v>
      </c>
      <c r="E9" s="108" t="s">
        <v>21</v>
      </c>
      <c r="F9" s="108"/>
      <c r="G9" s="108"/>
      <c r="H9" s="108"/>
      <c r="I9" s="108">
        <v>4.5</v>
      </c>
      <c r="J9" s="165" t="s">
        <v>46</v>
      </c>
      <c r="K9" s="140"/>
    </row>
    <row r="10" spans="1:11" ht="47.25" customHeight="1" x14ac:dyDescent="0.3">
      <c r="A10" s="163"/>
      <c r="B10" s="167"/>
      <c r="C10" s="20" t="s">
        <v>47</v>
      </c>
      <c r="D10" s="163"/>
      <c r="E10" s="108" t="s">
        <v>21</v>
      </c>
      <c r="F10" s="108"/>
      <c r="G10" s="108"/>
      <c r="H10" s="108"/>
      <c r="I10" s="108">
        <v>4.5</v>
      </c>
      <c r="J10" s="165"/>
      <c r="K10" s="140"/>
    </row>
    <row r="11" spans="1:11" x14ac:dyDescent="0.3">
      <c r="A11" s="113" t="s">
        <v>22</v>
      </c>
      <c r="B11" s="113" t="s">
        <v>27</v>
      </c>
      <c r="C11" s="114"/>
      <c r="D11" s="114"/>
      <c r="E11" s="114"/>
      <c r="F11" s="114"/>
      <c r="G11" s="114"/>
      <c r="H11" s="114"/>
      <c r="I11" s="114"/>
      <c r="J11" s="114"/>
      <c r="K11" s="140"/>
    </row>
    <row r="12" spans="1:11" ht="56.25" x14ac:dyDescent="0.3">
      <c r="A12" s="108">
        <v>1</v>
      </c>
      <c r="B12" s="109" t="s">
        <v>51</v>
      </c>
      <c r="C12" s="109" t="s">
        <v>397</v>
      </c>
      <c r="D12" s="135" t="s">
        <v>41</v>
      </c>
      <c r="E12" s="109" t="s">
        <v>33</v>
      </c>
      <c r="F12" s="109"/>
      <c r="G12" s="109"/>
      <c r="H12" s="109">
        <v>7.6</v>
      </c>
      <c r="I12" s="109"/>
      <c r="J12" s="109" t="s">
        <v>69</v>
      </c>
      <c r="K12" s="141" t="s">
        <v>70</v>
      </c>
    </row>
    <row r="13" spans="1:11" x14ac:dyDescent="0.3">
      <c r="A13" s="108">
        <v>2</v>
      </c>
      <c r="B13" s="108" t="s">
        <v>54</v>
      </c>
      <c r="C13" s="108" t="s">
        <v>71</v>
      </c>
      <c r="D13" s="135" t="s">
        <v>41</v>
      </c>
      <c r="E13" s="108" t="s">
        <v>33</v>
      </c>
      <c r="F13" s="108"/>
      <c r="G13" s="108">
        <v>12</v>
      </c>
      <c r="H13" s="108"/>
      <c r="I13" s="108"/>
      <c r="J13" s="108" t="s">
        <v>72</v>
      </c>
      <c r="K13" s="143"/>
    </row>
    <row r="14" spans="1:11" ht="75" x14ac:dyDescent="0.3">
      <c r="A14" s="108">
        <v>3</v>
      </c>
      <c r="B14" s="20" t="s">
        <v>55</v>
      </c>
      <c r="C14" s="108" t="s">
        <v>73</v>
      </c>
      <c r="D14" s="135" t="s">
        <v>41</v>
      </c>
      <c r="E14" s="108" t="s">
        <v>33</v>
      </c>
      <c r="F14" s="108"/>
      <c r="G14" s="108"/>
      <c r="H14" s="20">
        <v>3.5</v>
      </c>
      <c r="I14" s="106"/>
      <c r="J14" s="109" t="s">
        <v>74</v>
      </c>
      <c r="K14" s="141" t="s">
        <v>75</v>
      </c>
    </row>
    <row r="15" spans="1:11" ht="37.5" x14ac:dyDescent="0.3">
      <c r="A15" s="108">
        <v>4</v>
      </c>
      <c r="B15" s="20" t="s">
        <v>57</v>
      </c>
      <c r="C15" s="108" t="s">
        <v>76</v>
      </c>
      <c r="D15" s="135" t="s">
        <v>41</v>
      </c>
      <c r="E15" s="108" t="s">
        <v>77</v>
      </c>
      <c r="F15" s="108"/>
      <c r="G15" s="108">
        <v>12</v>
      </c>
      <c r="H15" s="20"/>
      <c r="I15" s="106"/>
      <c r="J15" s="109" t="s">
        <v>78</v>
      </c>
      <c r="K15" s="141"/>
    </row>
    <row r="16" spans="1:11" ht="37.5" x14ac:dyDescent="0.3">
      <c r="A16" s="108">
        <v>5</v>
      </c>
      <c r="B16" s="20" t="s">
        <v>59</v>
      </c>
      <c r="C16" s="109" t="s">
        <v>79</v>
      </c>
      <c r="D16" s="135" t="s">
        <v>41</v>
      </c>
      <c r="E16" s="20" t="s">
        <v>77</v>
      </c>
      <c r="F16" s="20"/>
      <c r="G16" s="20">
        <v>12</v>
      </c>
      <c r="H16" s="20" t="s">
        <v>80</v>
      </c>
      <c r="I16" s="20"/>
      <c r="J16" s="109" t="s">
        <v>78</v>
      </c>
      <c r="K16" s="141"/>
    </row>
    <row r="17" spans="1:11" x14ac:dyDescent="0.3">
      <c r="A17" s="108">
        <v>6</v>
      </c>
      <c r="B17" s="20" t="s">
        <v>60</v>
      </c>
      <c r="C17" s="109" t="s">
        <v>173</v>
      </c>
      <c r="D17" s="135" t="s">
        <v>41</v>
      </c>
      <c r="E17" s="20" t="s">
        <v>33</v>
      </c>
      <c r="F17" s="20"/>
      <c r="G17" s="20">
        <v>15</v>
      </c>
      <c r="H17" s="20"/>
      <c r="I17" s="20"/>
      <c r="J17" s="109" t="s">
        <v>72</v>
      </c>
      <c r="K17" s="141"/>
    </row>
    <row r="18" spans="1:11" ht="56.25" x14ac:dyDescent="0.3">
      <c r="A18" s="108">
        <v>7</v>
      </c>
      <c r="B18" s="109" t="s">
        <v>61</v>
      </c>
      <c r="C18" s="109" t="s">
        <v>81</v>
      </c>
      <c r="D18" s="135" t="s">
        <v>41</v>
      </c>
      <c r="E18" s="109" t="s">
        <v>33</v>
      </c>
      <c r="F18" s="109"/>
      <c r="G18" s="27"/>
      <c r="H18" s="109">
        <v>7.6</v>
      </c>
      <c r="I18" s="109"/>
      <c r="J18" s="109" t="s">
        <v>82</v>
      </c>
      <c r="K18" s="141" t="s">
        <v>70</v>
      </c>
    </row>
    <row r="19" spans="1:11" ht="56.25" x14ac:dyDescent="0.3">
      <c r="A19" s="161">
        <v>8</v>
      </c>
      <c r="B19" s="166" t="s">
        <v>62</v>
      </c>
      <c r="C19" s="109" t="s">
        <v>83</v>
      </c>
      <c r="D19" s="161" t="s">
        <v>41</v>
      </c>
      <c r="E19" s="109" t="s">
        <v>33</v>
      </c>
      <c r="F19" s="109"/>
      <c r="G19" s="109"/>
      <c r="H19" s="109">
        <v>8.6</v>
      </c>
      <c r="I19" s="109"/>
      <c r="J19" s="109" t="s">
        <v>84</v>
      </c>
      <c r="K19" s="141" t="s">
        <v>85</v>
      </c>
    </row>
    <row r="20" spans="1:11" ht="112.5" x14ac:dyDescent="0.3">
      <c r="A20" s="163"/>
      <c r="B20" s="167"/>
      <c r="C20" s="109" t="s">
        <v>86</v>
      </c>
      <c r="D20" s="163"/>
      <c r="E20" s="20" t="s">
        <v>77</v>
      </c>
      <c r="F20" s="20"/>
      <c r="G20" s="20">
        <v>12</v>
      </c>
      <c r="H20" s="20"/>
      <c r="I20" s="20"/>
      <c r="J20" s="109" t="s">
        <v>78</v>
      </c>
      <c r="K20" s="142"/>
    </row>
    <row r="21" spans="1:11" x14ac:dyDescent="0.3">
      <c r="A21" s="166">
        <v>9</v>
      </c>
      <c r="B21" s="166" t="s">
        <v>66</v>
      </c>
      <c r="C21" s="168" t="s">
        <v>87</v>
      </c>
      <c r="D21" s="168" t="s">
        <v>41</v>
      </c>
      <c r="E21" s="166" t="s">
        <v>22</v>
      </c>
      <c r="F21" s="166"/>
      <c r="G21" s="166"/>
      <c r="H21" s="166"/>
      <c r="I21" s="20">
        <v>4.5</v>
      </c>
      <c r="J21" s="20" t="s">
        <v>88</v>
      </c>
      <c r="K21" s="141" t="s">
        <v>89</v>
      </c>
    </row>
    <row r="22" spans="1:11" x14ac:dyDescent="0.3">
      <c r="A22" s="167"/>
      <c r="B22" s="167"/>
      <c r="C22" s="169"/>
      <c r="D22" s="169"/>
      <c r="E22" s="167"/>
      <c r="F22" s="167"/>
      <c r="G22" s="167"/>
      <c r="H22" s="167"/>
      <c r="I22" s="20">
        <v>4.3</v>
      </c>
      <c r="J22" s="20" t="s">
        <v>88</v>
      </c>
      <c r="K22" s="141" t="s">
        <v>90</v>
      </c>
    </row>
    <row r="23" spans="1:11" ht="75" x14ac:dyDescent="0.3">
      <c r="A23" s="161">
        <v>10</v>
      </c>
      <c r="B23" s="166" t="s">
        <v>165</v>
      </c>
      <c r="C23" s="107" t="s">
        <v>177</v>
      </c>
      <c r="D23" s="161" t="s">
        <v>41</v>
      </c>
      <c r="E23" s="21" t="s">
        <v>33</v>
      </c>
      <c r="F23" s="50"/>
      <c r="G23" s="109"/>
      <c r="H23" s="107"/>
      <c r="I23" s="22"/>
      <c r="J23" s="13"/>
      <c r="K23" s="13" t="s">
        <v>166</v>
      </c>
    </row>
    <row r="24" spans="1:11" ht="37.5" x14ac:dyDescent="0.3">
      <c r="A24" s="162"/>
      <c r="B24" s="170"/>
      <c r="C24" s="106" t="s">
        <v>169</v>
      </c>
      <c r="D24" s="162"/>
      <c r="E24" s="21" t="s">
        <v>33</v>
      </c>
      <c r="F24" s="50"/>
      <c r="G24" s="109">
        <v>16</v>
      </c>
      <c r="H24" s="107"/>
      <c r="I24" s="22"/>
      <c r="J24" s="13"/>
      <c r="K24" s="13" t="s">
        <v>398</v>
      </c>
    </row>
    <row r="25" spans="1:11" x14ac:dyDescent="0.3">
      <c r="A25" s="163"/>
      <c r="B25" s="167"/>
      <c r="C25" s="106" t="s">
        <v>170</v>
      </c>
      <c r="D25" s="163"/>
      <c r="E25" s="21" t="s">
        <v>33</v>
      </c>
      <c r="F25" s="50"/>
      <c r="G25" s="109">
        <v>16</v>
      </c>
      <c r="H25" s="107"/>
      <c r="I25" s="22"/>
      <c r="J25" s="13"/>
      <c r="K25" s="144" t="s">
        <v>171</v>
      </c>
    </row>
    <row r="26" spans="1:11" ht="56.25" x14ac:dyDescent="0.3">
      <c r="A26" s="108">
        <v>11</v>
      </c>
      <c r="B26" s="20" t="s">
        <v>149</v>
      </c>
      <c r="C26" s="15" t="s">
        <v>174</v>
      </c>
      <c r="D26" s="135" t="s">
        <v>41</v>
      </c>
      <c r="E26" s="21" t="s">
        <v>33</v>
      </c>
      <c r="F26" s="50"/>
      <c r="G26" s="109">
        <v>16</v>
      </c>
      <c r="H26" s="20">
        <v>7</v>
      </c>
      <c r="I26" s="107">
        <v>2.9</v>
      </c>
      <c r="J26" s="107" t="s">
        <v>210</v>
      </c>
      <c r="K26" s="143" t="s">
        <v>209</v>
      </c>
    </row>
    <row r="27" spans="1:11" ht="37.5" x14ac:dyDescent="0.3">
      <c r="A27" s="108">
        <v>12</v>
      </c>
      <c r="B27" s="20" t="s">
        <v>198</v>
      </c>
      <c r="C27" s="15" t="s">
        <v>178</v>
      </c>
      <c r="D27" s="135" t="s">
        <v>41</v>
      </c>
      <c r="E27" s="21" t="s">
        <v>33</v>
      </c>
      <c r="F27" s="50"/>
      <c r="G27" s="109">
        <v>30</v>
      </c>
      <c r="H27" s="20"/>
      <c r="I27" s="107"/>
      <c r="J27" s="13"/>
      <c r="K27" s="143" t="s">
        <v>211</v>
      </c>
    </row>
    <row r="28" spans="1:11" x14ac:dyDescent="0.3">
      <c r="A28" s="108">
        <v>13</v>
      </c>
      <c r="B28" s="20" t="s">
        <v>343</v>
      </c>
      <c r="C28" s="106" t="s">
        <v>181</v>
      </c>
      <c r="D28" s="135" t="s">
        <v>41</v>
      </c>
      <c r="E28" s="21" t="s">
        <v>303</v>
      </c>
      <c r="F28" s="50"/>
      <c r="G28" s="109">
        <v>8</v>
      </c>
      <c r="H28" s="20"/>
      <c r="I28" s="107"/>
      <c r="J28" s="13"/>
      <c r="K28" s="13" t="s">
        <v>172</v>
      </c>
    </row>
    <row r="29" spans="1:11" ht="66" customHeight="1" x14ac:dyDescent="0.3">
      <c r="A29" s="108">
        <v>14</v>
      </c>
      <c r="B29" s="20" t="s">
        <v>155</v>
      </c>
      <c r="C29" s="15" t="s">
        <v>175</v>
      </c>
      <c r="D29" s="135" t="s">
        <v>41</v>
      </c>
      <c r="E29" s="21" t="s">
        <v>33</v>
      </c>
      <c r="F29" s="50"/>
      <c r="G29" s="109"/>
      <c r="H29" s="20">
        <v>5.5</v>
      </c>
      <c r="I29" s="107"/>
      <c r="J29" s="107"/>
      <c r="K29" s="13" t="s">
        <v>161</v>
      </c>
    </row>
    <row r="30" spans="1:11" ht="37.5" x14ac:dyDescent="0.3">
      <c r="A30" s="108">
        <v>15</v>
      </c>
      <c r="B30" s="15" t="s">
        <v>162</v>
      </c>
      <c r="C30" s="15" t="s">
        <v>191</v>
      </c>
      <c r="D30" s="135" t="s">
        <v>41</v>
      </c>
      <c r="E30" s="21" t="s">
        <v>163</v>
      </c>
      <c r="F30" s="50"/>
      <c r="G30" s="107">
        <v>10</v>
      </c>
      <c r="H30" s="22"/>
      <c r="I30" s="21"/>
      <c r="J30" s="108" t="s">
        <v>192</v>
      </c>
      <c r="K30" s="143" t="s">
        <v>193</v>
      </c>
    </row>
    <row r="31" spans="1:11" s="27" customFormat="1" ht="75" x14ac:dyDescent="0.3">
      <c r="A31" s="108">
        <v>16</v>
      </c>
      <c r="B31" s="107" t="s">
        <v>164</v>
      </c>
      <c r="C31" s="116" t="s">
        <v>176</v>
      </c>
      <c r="D31" s="135" t="s">
        <v>41</v>
      </c>
      <c r="E31" s="21" t="s">
        <v>21</v>
      </c>
      <c r="F31" s="50"/>
      <c r="G31" s="21">
        <v>3.5</v>
      </c>
      <c r="H31" s="21">
        <v>3</v>
      </c>
      <c r="I31" s="21"/>
      <c r="K31" s="13" t="s">
        <v>338</v>
      </c>
    </row>
    <row r="32" spans="1:11" s="27" customFormat="1" ht="52.5" customHeight="1" x14ac:dyDescent="0.3">
      <c r="A32" s="111">
        <v>17</v>
      </c>
      <c r="B32" s="57" t="s">
        <v>117</v>
      </c>
      <c r="C32" s="25" t="s">
        <v>203</v>
      </c>
      <c r="D32" s="135" t="s">
        <v>41</v>
      </c>
      <c r="E32" s="106" t="s">
        <v>124</v>
      </c>
      <c r="F32" s="106" t="s">
        <v>33</v>
      </c>
      <c r="G32" s="26">
        <v>12</v>
      </c>
      <c r="H32" s="26"/>
      <c r="I32" s="21"/>
      <c r="J32" s="24" t="s">
        <v>78</v>
      </c>
      <c r="K32" s="145"/>
    </row>
    <row r="33" spans="1:11" x14ac:dyDescent="0.3">
      <c r="A33" s="115" t="s">
        <v>21</v>
      </c>
      <c r="B33" s="58" t="s">
        <v>190</v>
      </c>
      <c r="C33" s="25"/>
      <c r="D33" s="134"/>
      <c r="E33" s="26"/>
      <c r="F33" s="117"/>
      <c r="G33" s="26"/>
      <c r="H33" s="26"/>
      <c r="I33" s="21"/>
      <c r="J33" s="24"/>
      <c r="K33" s="145"/>
    </row>
    <row r="34" spans="1:11" s="27" customFormat="1" x14ac:dyDescent="0.3">
      <c r="A34" s="164">
        <v>1</v>
      </c>
      <c r="B34" s="165" t="s">
        <v>28</v>
      </c>
      <c r="C34" s="165" t="s">
        <v>29</v>
      </c>
      <c r="D34" s="165" t="s">
        <v>41</v>
      </c>
      <c r="E34" s="164" t="s">
        <v>21</v>
      </c>
      <c r="F34" s="164"/>
      <c r="G34" s="164"/>
      <c r="H34" s="164"/>
      <c r="I34" s="164" t="s">
        <v>342</v>
      </c>
      <c r="J34" s="164" t="s">
        <v>30</v>
      </c>
      <c r="K34" s="171" t="s">
        <v>341</v>
      </c>
    </row>
    <row r="35" spans="1:11" s="27" customFormat="1" ht="62.25" customHeight="1" x14ac:dyDescent="0.3">
      <c r="A35" s="164"/>
      <c r="B35" s="165"/>
      <c r="C35" s="165"/>
      <c r="D35" s="165"/>
      <c r="E35" s="164"/>
      <c r="F35" s="164"/>
      <c r="G35" s="164"/>
      <c r="H35" s="164"/>
      <c r="I35" s="164"/>
      <c r="J35" s="164"/>
      <c r="K35" s="171"/>
    </row>
    <row r="36" spans="1:11" ht="56.25" x14ac:dyDescent="0.3">
      <c r="A36" s="20">
        <v>2</v>
      </c>
      <c r="B36" s="20" t="s">
        <v>340</v>
      </c>
      <c r="C36" s="20"/>
      <c r="D36" s="135" t="s">
        <v>41</v>
      </c>
      <c r="E36" s="20"/>
      <c r="F36" s="20"/>
      <c r="G36" s="20">
        <v>1.5</v>
      </c>
      <c r="H36" s="20">
        <v>4</v>
      </c>
      <c r="I36" s="20">
        <v>2</v>
      </c>
      <c r="J36" s="20" t="s">
        <v>30</v>
      </c>
      <c r="K36" s="141" t="s">
        <v>339</v>
      </c>
    </row>
    <row r="37" spans="1:11" x14ac:dyDescent="0.3">
      <c r="A37" s="118"/>
      <c r="B37" s="119"/>
      <c r="C37" s="118"/>
      <c r="D37" s="120"/>
      <c r="E37" s="118"/>
      <c r="F37" s="118"/>
      <c r="G37" s="118"/>
      <c r="H37" s="118"/>
      <c r="I37" s="118"/>
      <c r="J37" s="118"/>
      <c r="K37" s="146"/>
    </row>
  </sheetData>
  <mergeCells count="38">
    <mergeCell ref="A1:K1"/>
    <mergeCell ref="A3:A4"/>
    <mergeCell ref="B3:B4"/>
    <mergeCell ref="C3:C4"/>
    <mergeCell ref="D3:D4"/>
    <mergeCell ref="E3:F3"/>
    <mergeCell ref="G3:I3"/>
    <mergeCell ref="J3:J4"/>
    <mergeCell ref="K3:K4"/>
    <mergeCell ref="A9:A10"/>
    <mergeCell ref="B9:B10"/>
    <mergeCell ref="J9:J10"/>
    <mergeCell ref="D21:D22"/>
    <mergeCell ref="E21:E22"/>
    <mergeCell ref="F21:F22"/>
    <mergeCell ref="G21:G22"/>
    <mergeCell ref="D9:D10"/>
    <mergeCell ref="D19:D20"/>
    <mergeCell ref="H21:H22"/>
    <mergeCell ref="K34:K35"/>
    <mergeCell ref="D34:D35"/>
    <mergeCell ref="E34:E35"/>
    <mergeCell ref="F34:F35"/>
    <mergeCell ref="G34:G35"/>
    <mergeCell ref="H34:H35"/>
    <mergeCell ref="J34:J35"/>
    <mergeCell ref="I34:I35"/>
    <mergeCell ref="D23:D25"/>
    <mergeCell ref="A34:A35"/>
    <mergeCell ref="B34:B35"/>
    <mergeCell ref="C34:C35"/>
    <mergeCell ref="A19:A20"/>
    <mergeCell ref="B19:B20"/>
    <mergeCell ref="A21:A22"/>
    <mergeCell ref="B21:B22"/>
    <mergeCell ref="C21:C22"/>
    <mergeCell ref="A23:A25"/>
    <mergeCell ref="B23:B25"/>
  </mergeCells>
  <printOptions horizontalCentered="1"/>
  <pageMargins left="0.24" right="0.17" top="0.54" bottom="0.47"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
  <sheetViews>
    <sheetView topLeftCell="A19" zoomScaleNormal="100" zoomScaleSheetLayoutView="85" workbookViewId="0">
      <selection activeCell="B12" sqref="B12"/>
    </sheetView>
  </sheetViews>
  <sheetFormatPr defaultColWidth="9.140625" defaultRowHeight="18.75" x14ac:dyDescent="0.3"/>
  <cols>
    <col min="1" max="1" width="9.140625" style="1"/>
    <col min="2" max="2" width="24.7109375" style="56" customWidth="1"/>
    <col min="3" max="3" width="16.28515625" style="12" customWidth="1"/>
    <col min="4" max="4" width="19.28515625" style="1" customWidth="1"/>
    <col min="5" max="5" width="20.42578125" style="12" customWidth="1"/>
    <col min="6" max="6" width="14.85546875" style="1" customWidth="1"/>
    <col min="7" max="7" width="20.85546875" style="1" customWidth="1"/>
    <col min="8" max="8" width="13.85546875" style="1" customWidth="1"/>
    <col min="9" max="9" width="29.5703125" style="1" customWidth="1"/>
    <col min="10" max="16384" width="9.140625" style="1"/>
  </cols>
  <sheetData>
    <row r="2" spans="1:9" x14ac:dyDescent="0.3">
      <c r="A2" s="175" t="s">
        <v>255</v>
      </c>
      <c r="B2" s="175"/>
      <c r="C2" s="175"/>
      <c r="D2" s="175"/>
      <c r="E2" s="175"/>
      <c r="F2" s="175"/>
      <c r="G2" s="175"/>
      <c r="H2" s="175"/>
      <c r="I2" s="175"/>
    </row>
    <row r="4" spans="1:9" ht="24.75" customHeight="1" x14ac:dyDescent="0.3">
      <c r="A4" s="176" t="s">
        <v>1</v>
      </c>
      <c r="B4" s="176" t="s">
        <v>381</v>
      </c>
      <c r="C4" s="176" t="s">
        <v>14</v>
      </c>
      <c r="D4" s="176" t="s">
        <v>2</v>
      </c>
      <c r="E4" s="176" t="s">
        <v>15</v>
      </c>
      <c r="F4" s="176"/>
      <c r="G4" s="176"/>
      <c r="H4" s="176"/>
      <c r="I4" s="176" t="s">
        <v>5</v>
      </c>
    </row>
    <row r="5" spans="1:9" ht="72" customHeight="1" x14ac:dyDescent="0.3">
      <c r="A5" s="176"/>
      <c r="B5" s="176"/>
      <c r="C5" s="176"/>
      <c r="D5" s="176"/>
      <c r="E5" s="8" t="s">
        <v>16</v>
      </c>
      <c r="F5" s="8" t="s">
        <v>17</v>
      </c>
      <c r="G5" s="8" t="s">
        <v>18</v>
      </c>
      <c r="H5" s="8" t="s">
        <v>19</v>
      </c>
      <c r="I5" s="176"/>
    </row>
    <row r="6" spans="1:9" x14ac:dyDescent="0.3">
      <c r="A6" s="138" t="s">
        <v>384</v>
      </c>
      <c r="B6" s="138" t="s">
        <v>385</v>
      </c>
      <c r="C6" s="138" t="s">
        <v>386</v>
      </c>
      <c r="D6" s="138" t="s">
        <v>387</v>
      </c>
      <c r="E6" s="138" t="s">
        <v>388</v>
      </c>
      <c r="F6" s="138" t="s">
        <v>389</v>
      </c>
      <c r="G6" s="138" t="s">
        <v>390</v>
      </c>
      <c r="H6" s="138" t="s">
        <v>391</v>
      </c>
      <c r="I6" s="138" t="s">
        <v>392</v>
      </c>
    </row>
    <row r="7" spans="1:9" x14ac:dyDescent="0.3">
      <c r="A7" s="3" t="s">
        <v>20</v>
      </c>
      <c r="B7" s="45" t="s">
        <v>399</v>
      </c>
      <c r="C7" s="11"/>
      <c r="D7" s="7"/>
      <c r="E7" s="7"/>
      <c r="F7" s="7"/>
      <c r="G7" s="7"/>
      <c r="H7" s="7"/>
      <c r="I7" s="7"/>
    </row>
    <row r="8" spans="1:9" x14ac:dyDescent="0.3">
      <c r="A8" s="178">
        <v>1</v>
      </c>
      <c r="B8" s="177" t="s">
        <v>98</v>
      </c>
      <c r="C8" s="9" t="s">
        <v>137</v>
      </c>
      <c r="D8" s="7" t="s">
        <v>41</v>
      </c>
      <c r="E8" s="9" t="s">
        <v>344</v>
      </c>
      <c r="F8" s="9" t="s">
        <v>108</v>
      </c>
      <c r="G8" s="7">
        <v>13</v>
      </c>
      <c r="H8" s="7"/>
      <c r="I8" s="2"/>
    </row>
    <row r="9" spans="1:9" x14ac:dyDescent="0.3">
      <c r="A9" s="178"/>
      <c r="B9" s="177"/>
      <c r="C9" s="9" t="s">
        <v>138</v>
      </c>
      <c r="D9" s="7" t="s">
        <v>41</v>
      </c>
      <c r="E9" s="9" t="s">
        <v>345</v>
      </c>
      <c r="F9" s="9" t="s">
        <v>108</v>
      </c>
      <c r="G9" s="7">
        <v>8</v>
      </c>
      <c r="H9" s="7"/>
      <c r="I9" s="19" t="s">
        <v>139</v>
      </c>
    </row>
    <row r="10" spans="1:9" x14ac:dyDescent="0.3">
      <c r="A10" s="7">
        <v>2</v>
      </c>
      <c r="B10" s="48" t="s">
        <v>98</v>
      </c>
      <c r="C10" s="7" t="s">
        <v>106</v>
      </c>
      <c r="D10" s="7" t="s">
        <v>41</v>
      </c>
      <c r="E10" s="7" t="s">
        <v>107</v>
      </c>
      <c r="F10" s="7" t="s">
        <v>108</v>
      </c>
      <c r="G10" s="7" t="s">
        <v>109</v>
      </c>
      <c r="H10" s="7"/>
      <c r="I10" s="7"/>
    </row>
    <row r="11" spans="1:9" ht="37.5" x14ac:dyDescent="0.3">
      <c r="A11" s="7">
        <v>3</v>
      </c>
      <c r="B11" s="48" t="s">
        <v>99</v>
      </c>
      <c r="C11" s="7" t="s">
        <v>110</v>
      </c>
      <c r="D11" s="7" t="s">
        <v>41</v>
      </c>
      <c r="E11" s="7" t="s">
        <v>111</v>
      </c>
      <c r="F11" s="7" t="s">
        <v>112</v>
      </c>
      <c r="G11" s="7" t="s">
        <v>113</v>
      </c>
      <c r="H11" s="7" t="s">
        <v>207</v>
      </c>
      <c r="I11" s="7"/>
    </row>
    <row r="12" spans="1:9" x14ac:dyDescent="0.3">
      <c r="A12" s="8" t="s">
        <v>22</v>
      </c>
      <c r="B12" s="59" t="s">
        <v>27</v>
      </c>
      <c r="C12" s="8"/>
      <c r="D12" s="7"/>
      <c r="E12" s="7"/>
      <c r="F12" s="7"/>
      <c r="G12" s="7"/>
      <c r="H12" s="7"/>
      <c r="I12" s="7"/>
    </row>
    <row r="13" spans="1:9" ht="56.25" x14ac:dyDescent="0.3">
      <c r="A13" s="23">
        <v>1</v>
      </c>
      <c r="B13" s="47" t="s">
        <v>130</v>
      </c>
      <c r="C13" s="10" t="s">
        <v>182</v>
      </c>
      <c r="D13" s="7" t="s">
        <v>41</v>
      </c>
      <c r="E13" s="10" t="s">
        <v>140</v>
      </c>
      <c r="F13" s="10" t="s">
        <v>108</v>
      </c>
      <c r="G13" s="18" t="s">
        <v>141</v>
      </c>
      <c r="H13" s="18" t="s">
        <v>208</v>
      </c>
      <c r="I13" s="110" t="s">
        <v>142</v>
      </c>
    </row>
    <row r="14" spans="1:9" ht="37.5" x14ac:dyDescent="0.3">
      <c r="A14" s="23">
        <v>2</v>
      </c>
      <c r="B14" s="47" t="s">
        <v>143</v>
      </c>
      <c r="C14" s="10" t="s">
        <v>179</v>
      </c>
      <c r="D14" s="7" t="s">
        <v>41</v>
      </c>
      <c r="E14" s="10" t="s">
        <v>144</v>
      </c>
      <c r="F14" s="10" t="s">
        <v>136</v>
      </c>
      <c r="G14" s="18" t="s">
        <v>145</v>
      </c>
      <c r="H14" s="18"/>
      <c r="I14" s="110" t="s">
        <v>146</v>
      </c>
    </row>
    <row r="15" spans="1:9" ht="37.5" x14ac:dyDescent="0.3">
      <c r="A15" s="23">
        <v>3</v>
      </c>
      <c r="B15" s="60" t="s">
        <v>135</v>
      </c>
      <c r="C15" s="10" t="s">
        <v>180</v>
      </c>
      <c r="D15" s="7" t="s">
        <v>41</v>
      </c>
      <c r="E15" s="10" t="s">
        <v>147</v>
      </c>
      <c r="F15" s="10"/>
      <c r="G15" s="18" t="s">
        <v>108</v>
      </c>
      <c r="H15" s="18"/>
      <c r="I15" s="110" t="s">
        <v>148</v>
      </c>
    </row>
    <row r="16" spans="1:9" ht="168.75" x14ac:dyDescent="0.3">
      <c r="A16" s="23">
        <v>4</v>
      </c>
      <c r="B16" s="6" t="s">
        <v>49</v>
      </c>
      <c r="C16" s="6" t="s">
        <v>91</v>
      </c>
      <c r="D16" s="7" t="s">
        <v>41</v>
      </c>
      <c r="E16" s="6" t="s">
        <v>92</v>
      </c>
      <c r="F16" s="7"/>
      <c r="G16" s="5" t="s">
        <v>93</v>
      </c>
      <c r="H16" s="7" t="s">
        <v>207</v>
      </c>
      <c r="I16" s="5" t="s">
        <v>94</v>
      </c>
    </row>
    <row r="17" spans="1:13" ht="168.75" x14ac:dyDescent="0.3">
      <c r="A17" s="23">
        <v>5</v>
      </c>
      <c r="B17" s="6" t="s">
        <v>64</v>
      </c>
      <c r="C17" s="7" t="s">
        <v>95</v>
      </c>
      <c r="D17" s="7" t="s">
        <v>41</v>
      </c>
      <c r="E17" s="7" t="s">
        <v>96</v>
      </c>
      <c r="F17" s="5"/>
      <c r="G17" s="5" t="s">
        <v>97</v>
      </c>
      <c r="H17" s="6"/>
      <c r="I17" s="7"/>
    </row>
    <row r="18" spans="1:13" x14ac:dyDescent="0.3">
      <c r="A18" s="23">
        <v>6</v>
      </c>
      <c r="B18" s="61" t="s">
        <v>165</v>
      </c>
      <c r="C18" s="16" t="s">
        <v>167</v>
      </c>
      <c r="D18" s="7" t="s">
        <v>41</v>
      </c>
      <c r="E18" s="16" t="s">
        <v>168</v>
      </c>
      <c r="F18" s="17"/>
      <c r="G18" s="14" t="s">
        <v>152</v>
      </c>
      <c r="H18" s="16"/>
      <c r="I18" s="14"/>
    </row>
    <row r="19" spans="1:13" ht="37.5" x14ac:dyDescent="0.3">
      <c r="A19" s="23">
        <v>7</v>
      </c>
      <c r="B19" s="61" t="s">
        <v>149</v>
      </c>
      <c r="C19" s="16" t="s">
        <v>150</v>
      </c>
      <c r="D19" s="7" t="s">
        <v>41</v>
      </c>
      <c r="E19" s="16" t="s">
        <v>151</v>
      </c>
      <c r="F19" s="17" t="s">
        <v>24</v>
      </c>
      <c r="G19" s="14" t="s">
        <v>152</v>
      </c>
      <c r="H19" s="16" t="s">
        <v>153</v>
      </c>
      <c r="I19" s="14" t="s">
        <v>154</v>
      </c>
    </row>
    <row r="20" spans="1:13" ht="114.75" customHeight="1" x14ac:dyDescent="0.3">
      <c r="A20" s="105">
        <v>8</v>
      </c>
      <c r="B20" s="4" t="s">
        <v>155</v>
      </c>
      <c r="C20" s="4" t="s">
        <v>156</v>
      </c>
      <c r="D20" s="105" t="s">
        <v>41</v>
      </c>
      <c r="E20" s="17" t="s">
        <v>212</v>
      </c>
      <c r="F20" s="17" t="s">
        <v>24</v>
      </c>
      <c r="G20" s="17" t="s">
        <v>157</v>
      </c>
      <c r="H20" s="4"/>
      <c r="I20" s="17" t="s">
        <v>213</v>
      </c>
      <c r="J20" s="173"/>
      <c r="K20" s="174"/>
      <c r="L20" s="174"/>
      <c r="M20" s="174"/>
    </row>
  </sheetData>
  <mergeCells count="10">
    <mergeCell ref="J20:M20"/>
    <mergeCell ref="A2:I2"/>
    <mergeCell ref="A4:A5"/>
    <mergeCell ref="B4:B5"/>
    <mergeCell ref="C4:C5"/>
    <mergeCell ref="B8:B9"/>
    <mergeCell ref="A8:A9"/>
    <mergeCell ref="I4:I5"/>
    <mergeCell ref="D4:D5"/>
    <mergeCell ref="E4:H4"/>
  </mergeCells>
  <printOptions horizontalCentered="1"/>
  <pageMargins left="0.35" right="0.17" top="0.43" bottom="0.28000000000000003" header="0.3" footer="0.2"/>
  <pageSetup paperSize="9" scale="8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X83"/>
  <sheetViews>
    <sheetView zoomScale="80" zoomScaleNormal="80" workbookViewId="0">
      <pane ySplit="8" topLeftCell="A68" activePane="bottomLeft" state="frozen"/>
      <selection pane="bottomLeft" activeCell="S68" sqref="S68"/>
    </sheetView>
  </sheetViews>
  <sheetFormatPr defaultColWidth="9.140625" defaultRowHeight="18.75" x14ac:dyDescent="0.3"/>
  <cols>
    <col min="1" max="1" width="9.140625" style="1"/>
    <col min="2" max="2" width="20.85546875" style="56" customWidth="1"/>
    <col min="3" max="3" width="12.28515625" style="1" customWidth="1"/>
    <col min="4" max="4" width="11.5703125" style="1" customWidth="1"/>
    <col min="5" max="5" width="12.42578125" style="1" customWidth="1"/>
    <col min="6" max="6" width="67" style="1" customWidth="1"/>
    <col min="7" max="7" width="18.28515625" style="1" customWidth="1"/>
    <col min="8" max="8" width="22.42578125" style="1" hidden="1" customWidth="1"/>
    <col min="9" max="9" width="18.28515625" style="1" hidden="1" customWidth="1"/>
    <col min="10" max="10" width="15.42578125" style="1" hidden="1" customWidth="1"/>
    <col min="11" max="11" width="18.140625" style="80" hidden="1" customWidth="1"/>
    <col min="12" max="12" width="15.42578125" style="80" hidden="1" customWidth="1"/>
    <col min="13" max="13" width="15.7109375" style="80" hidden="1" customWidth="1"/>
    <col min="14" max="14" width="29" style="1" hidden="1" customWidth="1"/>
    <col min="15" max="15" width="15.7109375" style="86" hidden="1" customWidth="1"/>
    <col min="16" max="16" width="22.5703125" style="1" hidden="1" customWidth="1"/>
    <col min="17" max="17" width="14.28515625" style="1" hidden="1" customWidth="1"/>
    <col min="18" max="18" width="13.140625" style="1" hidden="1" customWidth="1"/>
    <col min="19" max="19" width="14.42578125" style="1" customWidth="1"/>
    <col min="20" max="20" width="16.42578125" style="1" customWidth="1"/>
    <col min="21" max="21" width="16.28515625" style="1" customWidth="1"/>
    <col min="22" max="22" width="54.85546875" style="1" customWidth="1"/>
    <col min="23" max="23" width="9.140625" style="1"/>
    <col min="24" max="24" width="52" style="1" customWidth="1"/>
    <col min="25" max="16384" width="9.140625" style="1"/>
  </cols>
  <sheetData>
    <row r="2" spans="1:22" x14ac:dyDescent="0.3">
      <c r="A2" s="175" t="s">
        <v>257</v>
      </c>
      <c r="B2" s="175"/>
      <c r="C2" s="175"/>
      <c r="D2" s="175"/>
      <c r="E2" s="175"/>
      <c r="F2" s="175"/>
      <c r="G2" s="175"/>
      <c r="H2" s="43"/>
      <c r="I2" s="43"/>
    </row>
    <row r="3" spans="1:22" ht="48.75" customHeight="1" x14ac:dyDescent="0.3">
      <c r="A3" s="183" t="s">
        <v>0</v>
      </c>
      <c r="B3" s="183"/>
      <c r="C3" s="183"/>
      <c r="D3" s="183"/>
      <c r="E3" s="183"/>
      <c r="F3" s="183"/>
      <c r="G3" s="183"/>
      <c r="H3" s="44"/>
      <c r="I3" s="44"/>
    </row>
    <row r="4" spans="1:22" ht="48.75" customHeight="1" x14ac:dyDescent="0.3">
      <c r="A4" s="185" t="s">
        <v>337</v>
      </c>
      <c r="B4" s="185"/>
      <c r="C4" s="185"/>
      <c r="D4" s="185"/>
      <c r="E4" s="185"/>
      <c r="F4" s="185"/>
      <c r="G4" s="185"/>
      <c r="H4" s="97"/>
      <c r="I4" s="97"/>
    </row>
    <row r="6" spans="1:22" ht="43.5" customHeight="1" x14ac:dyDescent="0.3">
      <c r="A6" s="184" t="s">
        <v>1</v>
      </c>
      <c r="B6" s="184" t="s">
        <v>204</v>
      </c>
      <c r="C6" s="184" t="s">
        <v>3</v>
      </c>
      <c r="D6" s="184"/>
      <c r="E6" s="184" t="s">
        <v>4</v>
      </c>
      <c r="F6" s="184" t="s">
        <v>205</v>
      </c>
      <c r="G6" s="184" t="s">
        <v>5</v>
      </c>
      <c r="H6" s="186" t="s">
        <v>258</v>
      </c>
      <c r="I6" s="186"/>
      <c r="J6" s="186"/>
      <c r="K6" s="187" t="s">
        <v>259</v>
      </c>
      <c r="L6" s="187"/>
      <c r="M6" s="187"/>
      <c r="N6" s="188" t="s">
        <v>23</v>
      </c>
      <c r="O6" s="189"/>
      <c r="P6" s="190"/>
      <c r="Q6" s="73"/>
      <c r="R6" s="73"/>
      <c r="S6" s="181" t="s">
        <v>336</v>
      </c>
      <c r="T6" s="182"/>
      <c r="U6" s="182"/>
      <c r="V6" s="182"/>
    </row>
    <row r="7" spans="1:22" ht="30" customHeight="1" x14ac:dyDescent="0.3">
      <c r="A7" s="184"/>
      <c r="B7" s="184"/>
      <c r="C7" s="42" t="s">
        <v>6</v>
      </c>
      <c r="D7" s="42" t="s">
        <v>7</v>
      </c>
      <c r="E7" s="184"/>
      <c r="F7" s="184"/>
      <c r="G7" s="184"/>
      <c r="H7" s="186"/>
      <c r="I7" s="186"/>
      <c r="J7" s="186"/>
      <c r="K7" s="187"/>
      <c r="L7" s="187"/>
      <c r="M7" s="187"/>
      <c r="N7" s="191"/>
      <c r="O7" s="192"/>
      <c r="P7" s="193"/>
      <c r="Q7" s="73"/>
      <c r="R7" s="73"/>
    </row>
    <row r="8" spans="1:22" ht="37.5" x14ac:dyDescent="0.3">
      <c r="A8" s="31">
        <v>1</v>
      </c>
      <c r="B8" s="31">
        <v>2</v>
      </c>
      <c r="C8" s="31">
        <v>4</v>
      </c>
      <c r="D8" s="31">
        <v>5</v>
      </c>
      <c r="E8" s="31">
        <v>6</v>
      </c>
      <c r="F8" s="31">
        <v>7</v>
      </c>
      <c r="G8" s="31">
        <v>8</v>
      </c>
      <c r="H8" s="31" t="s">
        <v>262</v>
      </c>
      <c r="I8" s="31" t="s">
        <v>8</v>
      </c>
      <c r="J8" s="2" t="s">
        <v>261</v>
      </c>
      <c r="K8" s="31" t="s">
        <v>262</v>
      </c>
      <c r="L8" s="31" t="s">
        <v>8</v>
      </c>
      <c r="M8" s="46" t="s">
        <v>261</v>
      </c>
      <c r="N8" s="31" t="s">
        <v>265</v>
      </c>
      <c r="O8" s="31" t="s">
        <v>8</v>
      </c>
      <c r="P8" s="2" t="s">
        <v>261</v>
      </c>
      <c r="Q8" s="31"/>
      <c r="R8" s="2"/>
    </row>
    <row r="9" spans="1:22" hidden="1" x14ac:dyDescent="0.3">
      <c r="A9" s="42" t="s">
        <v>20</v>
      </c>
      <c r="B9" s="42" t="s">
        <v>26</v>
      </c>
      <c r="C9" s="40"/>
      <c r="D9" s="40"/>
      <c r="E9" s="40"/>
      <c r="F9" s="40"/>
      <c r="G9" s="40"/>
      <c r="H9" s="40"/>
      <c r="I9" s="40"/>
      <c r="J9" s="2"/>
      <c r="K9" s="46"/>
      <c r="L9" s="46"/>
      <c r="M9" s="46"/>
      <c r="N9" s="2"/>
      <c r="O9" s="87"/>
      <c r="P9" s="2"/>
      <c r="Q9" s="2"/>
      <c r="R9" s="2"/>
    </row>
    <row r="10" spans="1:22" ht="37.5" hidden="1" x14ac:dyDescent="0.3">
      <c r="A10" s="40">
        <v>1</v>
      </c>
      <c r="B10" s="63" t="s">
        <v>25</v>
      </c>
      <c r="C10" s="40" t="s">
        <v>21</v>
      </c>
      <c r="D10" s="40"/>
      <c r="E10" s="40">
        <v>17.545000000000002</v>
      </c>
      <c r="F10" s="49" t="s">
        <v>214</v>
      </c>
      <c r="G10" s="40"/>
      <c r="H10" s="40"/>
      <c r="I10" s="40"/>
      <c r="J10" s="2"/>
      <c r="K10" s="46"/>
      <c r="L10" s="46"/>
      <c r="M10" s="46"/>
      <c r="N10" s="2" t="s">
        <v>264</v>
      </c>
      <c r="O10" s="87" t="s">
        <v>21</v>
      </c>
      <c r="P10" s="2">
        <v>17.545000000000002</v>
      </c>
      <c r="Q10" s="2"/>
      <c r="R10" s="2"/>
    </row>
    <row r="11" spans="1:22" s="28" customFormat="1" ht="56.25" hidden="1" x14ac:dyDescent="0.3">
      <c r="A11" s="40">
        <v>2</v>
      </c>
      <c r="B11" s="63" t="s">
        <v>183</v>
      </c>
      <c r="C11" s="40" t="s">
        <v>126</v>
      </c>
      <c r="D11" s="40"/>
      <c r="E11" s="76">
        <v>37.316000000000003</v>
      </c>
      <c r="F11" s="49" t="s">
        <v>215</v>
      </c>
      <c r="G11" s="40"/>
      <c r="H11" s="40"/>
      <c r="I11" s="40"/>
      <c r="J11" s="70"/>
      <c r="K11" s="79" t="s">
        <v>266</v>
      </c>
      <c r="L11" s="79" t="s">
        <v>100</v>
      </c>
      <c r="M11" s="79">
        <v>37.316000000000003</v>
      </c>
      <c r="N11" s="70"/>
      <c r="O11" s="74"/>
      <c r="P11" s="71" t="s">
        <v>260</v>
      </c>
      <c r="Q11" s="70"/>
      <c r="R11" s="70"/>
    </row>
    <row r="12" spans="1:22" s="28" customFormat="1" ht="37.5" hidden="1" x14ac:dyDescent="0.3">
      <c r="A12" s="40">
        <v>3</v>
      </c>
      <c r="B12" s="63" t="s">
        <v>184</v>
      </c>
      <c r="C12" s="76" t="s">
        <v>52</v>
      </c>
      <c r="D12" s="40"/>
      <c r="E12" s="76">
        <v>71.259</v>
      </c>
      <c r="F12" s="77" t="s">
        <v>216</v>
      </c>
      <c r="G12" s="40"/>
      <c r="H12" s="40"/>
      <c r="I12" s="40"/>
      <c r="J12" s="70"/>
      <c r="K12" s="79"/>
      <c r="L12" s="79"/>
      <c r="M12" s="79"/>
      <c r="N12" s="75" t="s">
        <v>267</v>
      </c>
      <c r="O12" s="75" t="s">
        <v>21</v>
      </c>
      <c r="P12" s="72">
        <v>72.760000000000005</v>
      </c>
      <c r="Q12" s="72"/>
      <c r="R12" s="70"/>
    </row>
    <row r="13" spans="1:22" s="28" customFormat="1" ht="75" hidden="1" x14ac:dyDescent="0.3">
      <c r="A13" s="40">
        <v>4</v>
      </c>
      <c r="B13" s="63" t="s">
        <v>158</v>
      </c>
      <c r="C13" s="40" t="s">
        <v>67</v>
      </c>
      <c r="D13" s="40" t="s">
        <v>21</v>
      </c>
      <c r="E13" s="40">
        <v>113.389</v>
      </c>
      <c r="F13" s="77" t="s">
        <v>215</v>
      </c>
      <c r="G13" s="40"/>
      <c r="H13" s="40" t="s">
        <v>268</v>
      </c>
      <c r="I13" s="40" t="s">
        <v>263</v>
      </c>
      <c r="J13" s="78">
        <v>36.299999999999997</v>
      </c>
      <c r="K13" s="79" t="s">
        <v>270</v>
      </c>
      <c r="L13" s="79" t="s">
        <v>269</v>
      </c>
      <c r="M13" s="79">
        <v>77.088999999999999</v>
      </c>
      <c r="N13" s="70"/>
      <c r="O13" s="74"/>
      <c r="P13" s="70"/>
      <c r="Q13" s="70"/>
      <c r="R13" s="70"/>
    </row>
    <row r="14" spans="1:22" s="28" customFormat="1" ht="37.5" hidden="1" customHeight="1" x14ac:dyDescent="0.3">
      <c r="A14" s="40">
        <v>5</v>
      </c>
      <c r="B14" s="63" t="s">
        <v>42</v>
      </c>
      <c r="C14" s="40" t="s">
        <v>67</v>
      </c>
      <c r="D14" s="40"/>
      <c r="E14" s="76">
        <v>136.32599999999999</v>
      </c>
      <c r="F14" s="77" t="s">
        <v>217</v>
      </c>
      <c r="G14" s="40"/>
      <c r="H14" s="85" t="s">
        <v>274</v>
      </c>
      <c r="I14" s="85" t="s">
        <v>271</v>
      </c>
      <c r="J14" s="72">
        <v>39.450000000000003</v>
      </c>
      <c r="K14" s="81" t="s">
        <v>272</v>
      </c>
      <c r="L14" s="81" t="s">
        <v>273</v>
      </c>
      <c r="M14" s="79">
        <v>62.445999999999998</v>
      </c>
      <c r="N14" s="70" t="s">
        <v>276</v>
      </c>
      <c r="O14" s="74" t="s">
        <v>275</v>
      </c>
      <c r="P14" s="70">
        <v>33.450000000000003</v>
      </c>
      <c r="Q14" s="70"/>
      <c r="R14" s="70"/>
    </row>
    <row r="15" spans="1:22" s="28" customFormat="1" ht="56.25" hidden="1" x14ac:dyDescent="0.3">
      <c r="A15" s="40">
        <v>6</v>
      </c>
      <c r="B15" s="63" t="s">
        <v>159</v>
      </c>
      <c r="C15" s="40" t="s">
        <v>123</v>
      </c>
      <c r="D15" s="40"/>
      <c r="E15" s="40">
        <v>96.02</v>
      </c>
      <c r="F15" s="77" t="s">
        <v>218</v>
      </c>
      <c r="G15" s="40"/>
      <c r="H15" s="40" t="s">
        <v>278</v>
      </c>
      <c r="I15" s="40" t="s">
        <v>277</v>
      </c>
      <c r="J15" s="70">
        <v>32.5</v>
      </c>
      <c r="K15" s="79" t="s">
        <v>280</v>
      </c>
      <c r="L15" s="79" t="s">
        <v>279</v>
      </c>
      <c r="M15" s="79">
        <v>63.52</v>
      </c>
      <c r="N15" s="70"/>
      <c r="O15" s="74"/>
      <c r="P15" s="70"/>
      <c r="Q15" s="70"/>
      <c r="R15" s="70"/>
    </row>
    <row r="16" spans="1:22" s="28" customFormat="1" ht="37.5" hidden="1" x14ac:dyDescent="0.3">
      <c r="A16" s="40">
        <v>7</v>
      </c>
      <c r="B16" s="63" t="s">
        <v>160</v>
      </c>
      <c r="C16" s="76" t="s">
        <v>21</v>
      </c>
      <c r="D16" s="40"/>
      <c r="E16" s="76">
        <v>13.802</v>
      </c>
      <c r="F16" s="77" t="s">
        <v>219</v>
      </c>
      <c r="G16" s="40"/>
      <c r="H16" s="40" t="s">
        <v>281</v>
      </c>
      <c r="I16" s="40" t="s">
        <v>282</v>
      </c>
      <c r="J16" s="70">
        <v>14.55</v>
      </c>
      <c r="K16" s="79"/>
      <c r="L16" s="79"/>
      <c r="M16" s="79"/>
      <c r="N16" s="70"/>
      <c r="O16" s="74"/>
      <c r="P16" s="70"/>
      <c r="Q16" s="70"/>
      <c r="R16" s="70"/>
    </row>
    <row r="17" spans="1:22" s="28" customFormat="1" ht="37.5" hidden="1" customHeight="1" x14ac:dyDescent="0.3">
      <c r="A17" s="40">
        <v>8</v>
      </c>
      <c r="B17" s="63" t="s">
        <v>185</v>
      </c>
      <c r="C17" s="40" t="s">
        <v>52</v>
      </c>
      <c r="D17" s="40"/>
      <c r="E17" s="76">
        <v>36.933999999999997</v>
      </c>
      <c r="F17" s="77" t="s">
        <v>220</v>
      </c>
      <c r="G17" s="40"/>
      <c r="H17" s="40" t="s">
        <v>284</v>
      </c>
      <c r="I17" s="40" t="s">
        <v>283</v>
      </c>
      <c r="J17" s="70">
        <v>34.479999999999997</v>
      </c>
      <c r="K17" s="79" t="s">
        <v>285</v>
      </c>
      <c r="L17" s="79" t="s">
        <v>286</v>
      </c>
      <c r="M17" s="79">
        <v>26.3</v>
      </c>
      <c r="N17" s="79" t="s">
        <v>288</v>
      </c>
      <c r="O17" s="74" t="s">
        <v>287</v>
      </c>
      <c r="P17" s="70">
        <v>21.06</v>
      </c>
      <c r="Q17" s="70"/>
      <c r="R17" s="70"/>
    </row>
    <row r="18" spans="1:22" s="28" customFormat="1" ht="37.5" hidden="1" x14ac:dyDescent="0.3">
      <c r="A18" s="40">
        <v>9</v>
      </c>
      <c r="B18" s="40" t="s">
        <v>186</v>
      </c>
      <c r="C18" s="40"/>
      <c r="D18" s="41" t="s">
        <v>77</v>
      </c>
      <c r="E18" s="32">
        <v>9</v>
      </c>
      <c r="F18" s="49" t="s">
        <v>221</v>
      </c>
      <c r="G18" s="40"/>
      <c r="H18" s="40"/>
      <c r="I18" s="40"/>
      <c r="J18" s="70"/>
      <c r="K18" s="79"/>
      <c r="L18" s="79"/>
      <c r="M18" s="79"/>
      <c r="N18" s="70" t="s">
        <v>289</v>
      </c>
      <c r="O18" s="74" t="s">
        <v>290</v>
      </c>
      <c r="P18" s="70">
        <v>9</v>
      </c>
      <c r="Q18" s="70"/>
      <c r="R18" s="70"/>
    </row>
    <row r="19" spans="1:22" s="28" customFormat="1" ht="37.5" hidden="1" customHeight="1" x14ac:dyDescent="0.3">
      <c r="A19" s="40">
        <v>10</v>
      </c>
      <c r="B19" s="40" t="s">
        <v>125</v>
      </c>
      <c r="C19" s="40" t="s">
        <v>100</v>
      </c>
      <c r="D19" s="41"/>
      <c r="E19" s="52">
        <v>7.43</v>
      </c>
      <c r="F19" s="49" t="s">
        <v>222</v>
      </c>
      <c r="G19" s="40"/>
      <c r="H19" s="40"/>
      <c r="I19" s="40"/>
      <c r="J19" s="70"/>
      <c r="K19" s="79"/>
      <c r="L19" s="79"/>
      <c r="M19" s="79"/>
      <c r="N19" s="74" t="s">
        <v>291</v>
      </c>
      <c r="O19" s="74" t="s">
        <v>292</v>
      </c>
      <c r="P19" s="70">
        <v>7.43</v>
      </c>
      <c r="Q19" s="70"/>
      <c r="R19" s="70"/>
    </row>
    <row r="20" spans="1:22" s="28" customFormat="1" x14ac:dyDescent="0.3">
      <c r="A20" s="42" t="s">
        <v>22</v>
      </c>
      <c r="B20" s="42" t="s">
        <v>27</v>
      </c>
      <c r="C20" s="40"/>
      <c r="D20" s="40"/>
      <c r="E20" s="40"/>
      <c r="F20" s="40"/>
      <c r="G20" s="40"/>
      <c r="H20" s="65"/>
      <c r="I20" s="65"/>
      <c r="K20" s="82"/>
      <c r="L20" s="82"/>
      <c r="M20" s="82"/>
      <c r="O20" s="85"/>
    </row>
    <row r="21" spans="1:22" s="28" customFormat="1" ht="37.5" x14ac:dyDescent="0.3">
      <c r="A21" s="40">
        <v>1</v>
      </c>
      <c r="B21" s="40" t="s">
        <v>127</v>
      </c>
      <c r="C21" s="41" t="s">
        <v>58</v>
      </c>
      <c r="D21" s="33"/>
      <c r="E21" s="41">
        <v>5.5</v>
      </c>
      <c r="F21" s="49" t="s">
        <v>335</v>
      </c>
      <c r="G21" s="40"/>
      <c r="H21" s="65"/>
      <c r="I21" s="65"/>
      <c r="K21" s="82"/>
      <c r="L21" s="82"/>
      <c r="M21" s="82"/>
      <c r="O21" s="85"/>
    </row>
    <row r="22" spans="1:22" s="28" customFormat="1" ht="65.25" customHeight="1" x14ac:dyDescent="0.3">
      <c r="A22" s="40">
        <v>2</v>
      </c>
      <c r="B22" s="40" t="s">
        <v>114</v>
      </c>
      <c r="C22" s="53" t="s">
        <v>52</v>
      </c>
      <c r="D22" s="38"/>
      <c r="E22" s="104">
        <v>27.35</v>
      </c>
      <c r="F22" s="49" t="s">
        <v>334</v>
      </c>
      <c r="G22" s="40"/>
      <c r="H22" s="65"/>
      <c r="I22" s="65"/>
      <c r="K22" s="82"/>
      <c r="L22" s="82"/>
      <c r="M22" s="82"/>
      <c r="O22" s="85"/>
      <c r="S22" s="53" t="s">
        <v>21</v>
      </c>
      <c r="T22" s="38"/>
      <c r="U22" s="54">
        <v>24.35</v>
      </c>
      <c r="V22" s="49" t="s">
        <v>224</v>
      </c>
    </row>
    <row r="23" spans="1:22" s="30" customFormat="1" ht="37.5" x14ac:dyDescent="0.3">
      <c r="A23" s="40">
        <v>3</v>
      </c>
      <c r="B23" s="40" t="s">
        <v>115</v>
      </c>
      <c r="C23" s="40"/>
      <c r="D23" s="41" t="s">
        <v>298</v>
      </c>
      <c r="E23" s="41">
        <v>18.02</v>
      </c>
      <c r="F23" s="49" t="s">
        <v>333</v>
      </c>
      <c r="G23" s="40"/>
      <c r="H23" s="65"/>
      <c r="I23" s="65"/>
      <c r="K23" s="83"/>
      <c r="L23" s="83"/>
      <c r="M23" s="83"/>
      <c r="O23" s="88"/>
      <c r="S23" s="40"/>
      <c r="T23" s="41" t="s">
        <v>298</v>
      </c>
      <c r="U23" s="41">
        <v>18.02</v>
      </c>
      <c r="V23" s="49" t="s">
        <v>297</v>
      </c>
    </row>
    <row r="24" spans="1:22" s="30" customFormat="1" ht="56.25" x14ac:dyDescent="0.3">
      <c r="A24" s="40">
        <v>4</v>
      </c>
      <c r="B24" s="41" t="s">
        <v>116</v>
      </c>
      <c r="C24" s="102" t="s">
        <v>303</v>
      </c>
      <c r="D24" s="33"/>
      <c r="E24" s="41">
        <v>17.2</v>
      </c>
      <c r="F24" s="49" t="s">
        <v>332</v>
      </c>
      <c r="G24" s="40"/>
      <c r="H24" s="65"/>
      <c r="I24" s="65"/>
      <c r="K24" s="83"/>
      <c r="L24" s="83"/>
      <c r="M24" s="83"/>
      <c r="O24" s="88"/>
      <c r="S24" s="41" t="s">
        <v>33</v>
      </c>
      <c r="T24" s="33"/>
      <c r="U24" s="41">
        <v>17.2</v>
      </c>
      <c r="V24" s="49" t="s">
        <v>225</v>
      </c>
    </row>
    <row r="25" spans="1:22" s="30" customFormat="1" ht="37.5" x14ac:dyDescent="0.3">
      <c r="A25" s="40">
        <v>5</v>
      </c>
      <c r="B25" s="41" t="s">
        <v>117</v>
      </c>
      <c r="C25" s="41" t="s">
        <v>293</v>
      </c>
      <c r="D25" s="41"/>
      <c r="E25" s="41">
        <v>20.2</v>
      </c>
      <c r="F25" s="49" t="s">
        <v>296</v>
      </c>
      <c r="G25" s="40"/>
      <c r="H25" s="65"/>
      <c r="I25" s="65"/>
      <c r="K25" s="83"/>
      <c r="L25" s="83"/>
      <c r="M25" s="83"/>
      <c r="O25" s="88"/>
    </row>
    <row r="26" spans="1:22" s="30" customFormat="1" ht="45" customHeight="1" x14ac:dyDescent="0.3">
      <c r="A26" s="40">
        <v>6</v>
      </c>
      <c r="B26" s="40" t="s">
        <v>128</v>
      </c>
      <c r="C26" s="41" t="s">
        <v>52</v>
      </c>
      <c r="D26" s="41"/>
      <c r="E26" s="102">
        <v>5.43</v>
      </c>
      <c r="F26" s="49" t="s">
        <v>226</v>
      </c>
      <c r="G26" s="40"/>
      <c r="H26" s="65"/>
      <c r="I26" s="65"/>
      <c r="K26" s="83"/>
      <c r="L26" s="83"/>
      <c r="M26" s="83"/>
      <c r="O26" s="88"/>
      <c r="S26" s="41" t="s">
        <v>52</v>
      </c>
      <c r="T26" s="41"/>
      <c r="U26" s="41">
        <v>6.1</v>
      </c>
      <c r="V26" s="49" t="s">
        <v>226</v>
      </c>
    </row>
    <row r="27" spans="1:22" s="28" customFormat="1" ht="56.25" x14ac:dyDescent="0.3">
      <c r="A27" s="40">
        <v>7</v>
      </c>
      <c r="B27" s="40" t="s">
        <v>118</v>
      </c>
      <c r="C27" s="41" t="s">
        <v>21</v>
      </c>
      <c r="D27" s="33"/>
      <c r="E27" s="102">
        <v>9.99</v>
      </c>
      <c r="F27" s="49" t="s">
        <v>224</v>
      </c>
      <c r="G27" s="40"/>
      <c r="H27" s="65"/>
      <c r="I27" s="65"/>
      <c r="K27" s="82"/>
      <c r="L27" s="82"/>
      <c r="M27" s="82"/>
      <c r="O27" s="85"/>
      <c r="S27" s="41" t="s">
        <v>21</v>
      </c>
      <c r="T27" s="33"/>
      <c r="U27" s="41">
        <v>10.1</v>
      </c>
      <c r="V27" s="49" t="s">
        <v>224</v>
      </c>
    </row>
    <row r="28" spans="1:22" s="28" customFormat="1" ht="37.5" x14ac:dyDescent="0.3">
      <c r="A28" s="40">
        <v>8</v>
      </c>
      <c r="B28" s="40" t="s">
        <v>119</v>
      </c>
      <c r="C28" s="41" t="s">
        <v>77</v>
      </c>
      <c r="D28" s="33"/>
      <c r="E28" s="41">
        <v>8.6</v>
      </c>
      <c r="F28" s="49" t="s">
        <v>223</v>
      </c>
      <c r="G28" s="40"/>
      <c r="H28" s="65"/>
      <c r="I28" s="65"/>
      <c r="K28" s="82"/>
      <c r="L28" s="82"/>
      <c r="M28" s="82"/>
      <c r="O28" s="85"/>
    </row>
    <row r="29" spans="1:22" s="28" customFormat="1" ht="56.25" x14ac:dyDescent="0.3">
      <c r="A29" s="40">
        <v>9</v>
      </c>
      <c r="B29" s="40" t="s">
        <v>120</v>
      </c>
      <c r="C29" s="41" t="s">
        <v>21</v>
      </c>
      <c r="D29" s="33"/>
      <c r="E29" s="102">
        <v>15.82</v>
      </c>
      <c r="F29" s="49" t="s">
        <v>224</v>
      </c>
      <c r="G29" s="40"/>
      <c r="H29" s="65"/>
      <c r="I29" s="65"/>
      <c r="K29" s="82"/>
      <c r="L29" s="82"/>
      <c r="M29" s="82"/>
      <c r="O29" s="85"/>
      <c r="S29" s="41" t="s">
        <v>21</v>
      </c>
      <c r="T29" s="33"/>
      <c r="U29" s="41">
        <v>15.97</v>
      </c>
      <c r="V29" s="49" t="s">
        <v>224</v>
      </c>
    </row>
    <row r="30" spans="1:22" s="28" customFormat="1" ht="56.25" x14ac:dyDescent="0.3">
      <c r="A30" s="40">
        <v>10</v>
      </c>
      <c r="B30" s="40" t="s">
        <v>121</v>
      </c>
      <c r="C30" s="40"/>
      <c r="D30" s="41" t="s">
        <v>63</v>
      </c>
      <c r="E30" s="102">
        <v>23.01</v>
      </c>
      <c r="F30" s="49" t="s">
        <v>295</v>
      </c>
      <c r="G30" s="40"/>
      <c r="H30" s="65"/>
      <c r="I30" s="65"/>
      <c r="K30" s="82"/>
      <c r="L30" s="82"/>
      <c r="M30" s="82"/>
      <c r="O30" s="85"/>
      <c r="S30" s="40"/>
      <c r="T30" s="41" t="s">
        <v>63</v>
      </c>
      <c r="U30" s="41">
        <v>11.2</v>
      </c>
      <c r="V30" s="49" t="s">
        <v>295</v>
      </c>
    </row>
    <row r="31" spans="1:22" s="28" customFormat="1" ht="37.5" x14ac:dyDescent="0.3">
      <c r="A31" s="40">
        <v>11</v>
      </c>
      <c r="B31" s="40" t="s">
        <v>122</v>
      </c>
      <c r="C31" s="41" t="s">
        <v>50</v>
      </c>
      <c r="D31" s="33"/>
      <c r="E31" s="41">
        <v>13.6</v>
      </c>
      <c r="F31" s="49" t="s">
        <v>227</v>
      </c>
      <c r="G31" s="40"/>
      <c r="H31" s="65"/>
      <c r="I31" s="65"/>
      <c r="K31" s="82"/>
      <c r="L31" s="82"/>
      <c r="M31" s="82"/>
      <c r="O31" s="85"/>
    </row>
    <row r="32" spans="1:22" s="28" customFormat="1" ht="56.25" x14ac:dyDescent="0.3">
      <c r="A32" s="40">
        <v>12</v>
      </c>
      <c r="B32" s="40" t="s">
        <v>129</v>
      </c>
      <c r="C32" s="41" t="s">
        <v>63</v>
      </c>
      <c r="D32" s="38"/>
      <c r="E32" s="102">
        <v>11.19</v>
      </c>
      <c r="F32" s="49" t="s">
        <v>228</v>
      </c>
      <c r="G32" s="40"/>
      <c r="H32" s="65"/>
      <c r="I32" s="65"/>
      <c r="K32" s="82"/>
      <c r="L32" s="82"/>
      <c r="M32" s="82"/>
      <c r="O32" s="85"/>
      <c r="S32" s="41" t="s">
        <v>63</v>
      </c>
      <c r="T32" s="38"/>
      <c r="U32" s="41">
        <v>11.3</v>
      </c>
      <c r="V32" s="49" t="s">
        <v>228</v>
      </c>
    </row>
    <row r="33" spans="1:22" s="28" customFormat="1" ht="56.25" x14ac:dyDescent="0.3">
      <c r="A33" s="40">
        <v>13</v>
      </c>
      <c r="B33" s="40" t="s">
        <v>130</v>
      </c>
      <c r="C33" s="102" t="s">
        <v>50</v>
      </c>
      <c r="D33" s="103"/>
      <c r="E33" s="102">
        <v>12.32</v>
      </c>
      <c r="F33" s="49" t="s">
        <v>229</v>
      </c>
      <c r="G33" s="40"/>
      <c r="H33" s="65"/>
      <c r="I33" s="65"/>
      <c r="K33" s="82"/>
      <c r="L33" s="82"/>
      <c r="M33" s="82"/>
      <c r="O33" s="85"/>
      <c r="S33" s="41" t="s">
        <v>293</v>
      </c>
      <c r="T33" s="38"/>
      <c r="U33" s="41">
        <v>31.5</v>
      </c>
      <c r="V33" s="49" t="s">
        <v>229</v>
      </c>
    </row>
    <row r="34" spans="1:22" s="28" customFormat="1" ht="56.25" x14ac:dyDescent="0.3">
      <c r="A34" s="40">
        <v>14</v>
      </c>
      <c r="B34" s="40" t="s">
        <v>143</v>
      </c>
      <c r="C34" s="41" t="s">
        <v>293</v>
      </c>
      <c r="D34" s="38"/>
      <c r="E34" s="102">
        <v>31.39</v>
      </c>
      <c r="F34" s="49" t="s">
        <v>331</v>
      </c>
      <c r="G34" s="40"/>
      <c r="H34" s="65"/>
      <c r="I34" s="65"/>
      <c r="K34" s="82"/>
      <c r="L34" s="82"/>
      <c r="M34" s="82"/>
      <c r="O34" s="85"/>
      <c r="S34" s="41" t="s">
        <v>293</v>
      </c>
      <c r="T34" s="38"/>
      <c r="U34" s="41">
        <v>31.5</v>
      </c>
      <c r="V34" s="49" t="s">
        <v>230</v>
      </c>
    </row>
    <row r="35" spans="1:22" s="28" customFormat="1" ht="37.5" x14ac:dyDescent="0.3">
      <c r="A35" s="40">
        <v>15</v>
      </c>
      <c r="B35" s="40" t="s">
        <v>131</v>
      </c>
      <c r="C35" s="41" t="s">
        <v>77</v>
      </c>
      <c r="D35" s="33"/>
      <c r="E35" s="41">
        <v>9.1999999999999993</v>
      </c>
      <c r="F35" s="49" t="s">
        <v>231</v>
      </c>
      <c r="G35" s="40"/>
      <c r="H35" s="65"/>
      <c r="I35" s="65"/>
      <c r="K35" s="82"/>
      <c r="L35" s="82"/>
      <c r="M35" s="82"/>
      <c r="O35" s="85"/>
    </row>
    <row r="36" spans="1:22" s="28" customFormat="1" ht="56.25" x14ac:dyDescent="0.3">
      <c r="A36" s="40">
        <v>16</v>
      </c>
      <c r="B36" s="40" t="s">
        <v>132</v>
      </c>
      <c r="C36" s="102" t="s">
        <v>50</v>
      </c>
      <c r="D36" s="38"/>
      <c r="E36" s="102">
        <v>16.3</v>
      </c>
      <c r="F36" s="49" t="s">
        <v>330</v>
      </c>
      <c r="G36" s="40"/>
      <c r="H36" s="65"/>
      <c r="I36" s="65"/>
      <c r="K36" s="82"/>
      <c r="L36" s="82"/>
      <c r="M36" s="82"/>
      <c r="O36" s="85"/>
      <c r="S36" s="41" t="s">
        <v>33</v>
      </c>
      <c r="T36" s="38"/>
      <c r="U36" s="41">
        <v>11.1</v>
      </c>
      <c r="V36" s="49" t="s">
        <v>232</v>
      </c>
    </row>
    <row r="37" spans="1:22" s="28" customFormat="1" ht="56.25" x14ac:dyDescent="0.3">
      <c r="A37" s="40">
        <v>17</v>
      </c>
      <c r="B37" s="40" t="s">
        <v>133</v>
      </c>
      <c r="C37" s="41" t="s">
        <v>293</v>
      </c>
      <c r="D37" s="38"/>
      <c r="E37" s="102">
        <v>12.99</v>
      </c>
      <c r="F37" s="49" t="s">
        <v>304</v>
      </c>
      <c r="G37" s="40"/>
      <c r="H37" s="65"/>
      <c r="I37" s="65"/>
      <c r="K37" s="82"/>
      <c r="L37" s="82"/>
      <c r="M37" s="82"/>
      <c r="O37" s="85"/>
      <c r="S37" s="41" t="s">
        <v>293</v>
      </c>
      <c r="T37" s="38"/>
      <c r="U37" s="41">
        <v>12.39</v>
      </c>
      <c r="V37" s="49" t="s">
        <v>233</v>
      </c>
    </row>
    <row r="38" spans="1:22" s="28" customFormat="1" ht="37.5" x14ac:dyDescent="0.3">
      <c r="A38" s="40">
        <v>18</v>
      </c>
      <c r="B38" s="40" t="s">
        <v>134</v>
      </c>
      <c r="C38" s="102" t="s">
        <v>77</v>
      </c>
      <c r="D38" s="38"/>
      <c r="E38" s="102">
        <v>8.83</v>
      </c>
      <c r="F38" s="49" t="s">
        <v>329</v>
      </c>
      <c r="G38" s="40"/>
      <c r="H38" s="65"/>
      <c r="I38" s="65"/>
      <c r="K38" s="82"/>
      <c r="L38" s="82"/>
      <c r="M38" s="82"/>
      <c r="O38" s="85"/>
      <c r="S38" s="41" t="s">
        <v>294</v>
      </c>
      <c r="T38" s="38"/>
      <c r="U38" s="41">
        <v>8.9</v>
      </c>
      <c r="V38" s="49" t="s">
        <v>234</v>
      </c>
    </row>
    <row r="39" spans="1:22" s="28" customFormat="1" ht="37.5" x14ac:dyDescent="0.3">
      <c r="A39" s="40">
        <v>19</v>
      </c>
      <c r="B39" s="40" t="s">
        <v>135</v>
      </c>
      <c r="C39" s="41" t="s">
        <v>63</v>
      </c>
      <c r="D39" s="38"/>
      <c r="E39" s="41">
        <v>6.48</v>
      </c>
      <c r="F39" s="49" t="s">
        <v>235</v>
      </c>
      <c r="G39" s="40"/>
      <c r="H39" s="65"/>
      <c r="I39" s="65"/>
      <c r="K39" s="82"/>
      <c r="L39" s="82"/>
      <c r="M39" s="82"/>
      <c r="O39" s="85"/>
    </row>
    <row r="40" spans="1:22" s="28" customFormat="1" ht="37.5" x14ac:dyDescent="0.3">
      <c r="A40" s="40">
        <v>20</v>
      </c>
      <c r="B40" s="40" t="s">
        <v>48</v>
      </c>
      <c r="C40" s="40" t="s">
        <v>21</v>
      </c>
      <c r="D40" s="40"/>
      <c r="E40" s="40">
        <v>47.85</v>
      </c>
      <c r="F40" s="49" t="s">
        <v>236</v>
      </c>
      <c r="G40" s="40"/>
      <c r="H40" s="65"/>
      <c r="I40" s="65"/>
      <c r="K40" s="82"/>
      <c r="L40" s="82"/>
      <c r="M40" s="82"/>
      <c r="O40" s="85"/>
    </row>
    <row r="41" spans="1:22" s="28" customFormat="1" ht="37.5" x14ac:dyDescent="0.3">
      <c r="A41" s="40">
        <v>21</v>
      </c>
      <c r="B41" s="40" t="s">
        <v>49</v>
      </c>
      <c r="C41" s="40" t="s">
        <v>50</v>
      </c>
      <c r="D41" s="40"/>
      <c r="E41" s="40">
        <v>16.5</v>
      </c>
      <c r="F41" s="49" t="s">
        <v>237</v>
      </c>
      <c r="G41" s="40"/>
      <c r="H41" s="65"/>
      <c r="I41" s="65"/>
      <c r="K41" s="82"/>
      <c r="L41" s="82"/>
      <c r="M41" s="82"/>
      <c r="O41" s="85"/>
    </row>
    <row r="42" spans="1:22" s="28" customFormat="1" ht="37.5" x14ac:dyDescent="0.3">
      <c r="A42" s="40">
        <v>22</v>
      </c>
      <c r="B42" s="40" t="s">
        <v>51</v>
      </c>
      <c r="C42" s="41" t="s">
        <v>52</v>
      </c>
      <c r="D42" s="41"/>
      <c r="E42" s="41">
        <v>23.462</v>
      </c>
      <c r="F42" s="49" t="s">
        <v>238</v>
      </c>
      <c r="G42" s="40"/>
      <c r="H42" s="65"/>
      <c r="I42" s="65"/>
      <c r="K42" s="82"/>
      <c r="L42" s="82"/>
      <c r="M42" s="82"/>
      <c r="O42" s="85"/>
    </row>
    <row r="43" spans="1:22" s="28" customFormat="1" ht="37.5" x14ac:dyDescent="0.3">
      <c r="A43" s="41">
        <v>23</v>
      </c>
      <c r="B43" s="40" t="s">
        <v>53</v>
      </c>
      <c r="C43" s="41" t="s">
        <v>52</v>
      </c>
      <c r="D43" s="40"/>
      <c r="E43" s="40">
        <v>9.4</v>
      </c>
      <c r="F43" s="49" t="s">
        <v>239</v>
      </c>
      <c r="G43" s="40"/>
      <c r="H43" s="65"/>
      <c r="I43" s="65"/>
      <c r="K43" s="82"/>
      <c r="L43" s="82"/>
      <c r="M43" s="82"/>
      <c r="O43" s="85"/>
    </row>
    <row r="44" spans="1:22" s="28" customFormat="1" ht="37.5" x14ac:dyDescent="0.3">
      <c r="A44" s="41">
        <v>24</v>
      </c>
      <c r="B44" s="41" t="s">
        <v>54</v>
      </c>
      <c r="C44" s="41" t="s">
        <v>50</v>
      </c>
      <c r="D44" s="41"/>
      <c r="E44" s="41">
        <v>38.64</v>
      </c>
      <c r="F44" s="49" t="s">
        <v>305</v>
      </c>
      <c r="G44" s="40"/>
      <c r="H44" s="65"/>
      <c r="I44" s="65"/>
      <c r="K44" s="82"/>
      <c r="L44" s="82"/>
      <c r="M44" s="82"/>
      <c r="O44" s="85"/>
      <c r="S44" s="41"/>
      <c r="T44" s="41"/>
      <c r="U44" s="41"/>
      <c r="V44" s="49"/>
    </row>
    <row r="45" spans="1:22" s="28" customFormat="1" ht="37.5" x14ac:dyDescent="0.3">
      <c r="A45" s="41">
        <v>25</v>
      </c>
      <c r="B45" s="41" t="s">
        <v>55</v>
      </c>
      <c r="C45" s="41" t="s">
        <v>50</v>
      </c>
      <c r="D45" s="41"/>
      <c r="E45" s="41">
        <v>21.2</v>
      </c>
      <c r="F45" s="49" t="s">
        <v>237</v>
      </c>
      <c r="G45" s="40"/>
      <c r="H45" s="65"/>
      <c r="I45" s="65"/>
      <c r="K45" s="82"/>
      <c r="L45" s="82"/>
      <c r="M45" s="82"/>
      <c r="O45" s="85"/>
    </row>
    <row r="46" spans="1:22" s="28" customFormat="1" ht="37.5" x14ac:dyDescent="0.3">
      <c r="A46" s="41">
        <v>26</v>
      </c>
      <c r="B46" s="40" t="s">
        <v>56</v>
      </c>
      <c r="C46" s="41" t="s">
        <v>50</v>
      </c>
      <c r="D46" s="41"/>
      <c r="E46" s="41">
        <v>13.78</v>
      </c>
      <c r="F46" s="49" t="s">
        <v>241</v>
      </c>
      <c r="G46" s="40"/>
      <c r="H46" s="65"/>
      <c r="I46" s="65"/>
      <c r="K46" s="82"/>
      <c r="L46" s="82"/>
      <c r="M46" s="82"/>
      <c r="O46" s="85"/>
    </row>
    <row r="47" spans="1:22" s="28" customFormat="1" ht="37.5" x14ac:dyDescent="0.3">
      <c r="A47" s="41">
        <v>27</v>
      </c>
      <c r="B47" s="41" t="s">
        <v>57</v>
      </c>
      <c r="C47" s="41" t="s">
        <v>58</v>
      </c>
      <c r="D47" s="41"/>
      <c r="E47" s="41">
        <v>32.125999999999998</v>
      </c>
      <c r="F47" s="49" t="s">
        <v>306</v>
      </c>
      <c r="G47" s="40"/>
      <c r="H47" s="65"/>
      <c r="I47" s="65"/>
      <c r="K47" s="82"/>
      <c r="L47" s="82"/>
      <c r="M47" s="82"/>
      <c r="O47" s="85"/>
    </row>
    <row r="48" spans="1:22" s="28" customFormat="1" ht="37.5" x14ac:dyDescent="0.3">
      <c r="A48" s="41">
        <v>28</v>
      </c>
      <c r="B48" s="40" t="s">
        <v>59</v>
      </c>
      <c r="C48" s="41" t="s">
        <v>50</v>
      </c>
      <c r="D48" s="41"/>
      <c r="E48" s="40">
        <v>24.1</v>
      </c>
      <c r="F48" s="49" t="s">
        <v>307</v>
      </c>
      <c r="G48" s="40"/>
      <c r="H48" s="65"/>
      <c r="I48" s="65"/>
      <c r="K48" s="82"/>
      <c r="L48" s="82"/>
      <c r="M48" s="82"/>
      <c r="O48" s="85"/>
    </row>
    <row r="49" spans="1:23" s="28" customFormat="1" ht="37.5" x14ac:dyDescent="0.3">
      <c r="A49" s="41">
        <v>29</v>
      </c>
      <c r="B49" s="40" t="s">
        <v>60</v>
      </c>
      <c r="C49" s="41" t="s">
        <v>63</v>
      </c>
      <c r="D49" s="41"/>
      <c r="E49" s="41">
        <v>18.25</v>
      </c>
      <c r="F49" s="49" t="s">
        <v>308</v>
      </c>
      <c r="G49" s="40"/>
      <c r="H49" s="65"/>
      <c r="I49" s="65"/>
      <c r="K49" s="82"/>
      <c r="L49" s="82"/>
      <c r="M49" s="82"/>
      <c r="O49" s="85"/>
    </row>
    <row r="50" spans="1:23" s="28" customFormat="1" ht="37.5" x14ac:dyDescent="0.3">
      <c r="A50" s="41"/>
      <c r="B50" s="40" t="s">
        <v>61</v>
      </c>
      <c r="C50" s="41" t="s">
        <v>50</v>
      </c>
      <c r="D50" s="41"/>
      <c r="E50" s="41">
        <v>40.520000000000003</v>
      </c>
      <c r="F50" s="49" t="s">
        <v>242</v>
      </c>
      <c r="G50" s="40"/>
      <c r="H50" s="65"/>
      <c r="I50" s="65"/>
      <c r="K50" s="82"/>
      <c r="L50" s="82"/>
      <c r="M50" s="82"/>
      <c r="O50" s="85"/>
    </row>
    <row r="51" spans="1:23" s="28" customFormat="1" ht="56.25" x14ac:dyDescent="0.3">
      <c r="A51" s="41">
        <v>31</v>
      </c>
      <c r="B51" s="40" t="s">
        <v>62</v>
      </c>
      <c r="C51" s="41" t="s">
        <v>309</v>
      </c>
      <c r="D51" s="41"/>
      <c r="E51" s="40">
        <v>42</v>
      </c>
      <c r="F51" s="49" t="s">
        <v>310</v>
      </c>
      <c r="G51" s="40"/>
      <c r="H51" s="65"/>
      <c r="I51" s="65"/>
      <c r="K51" s="82"/>
      <c r="L51" s="82"/>
      <c r="M51" s="82"/>
      <c r="O51" s="85"/>
    </row>
    <row r="52" spans="1:23" s="28" customFormat="1" ht="37.5" x14ac:dyDescent="0.3">
      <c r="A52" s="41">
        <v>32</v>
      </c>
      <c r="B52" s="40" t="s">
        <v>64</v>
      </c>
      <c r="C52" s="41" t="s">
        <v>63</v>
      </c>
      <c r="D52" s="41"/>
      <c r="E52" s="40">
        <v>16.766999999999999</v>
      </c>
      <c r="F52" s="49" t="s">
        <v>235</v>
      </c>
      <c r="G52" s="40"/>
      <c r="H52" s="65"/>
      <c r="I52" s="65"/>
      <c r="K52" s="82"/>
      <c r="L52" s="82"/>
      <c r="M52" s="82"/>
      <c r="O52" s="85"/>
    </row>
    <row r="53" spans="1:23" s="28" customFormat="1" ht="37.5" x14ac:dyDescent="0.3">
      <c r="A53" s="41">
        <v>33</v>
      </c>
      <c r="B53" s="40" t="s">
        <v>65</v>
      </c>
      <c r="C53" s="41" t="s">
        <v>21</v>
      </c>
      <c r="D53" s="41"/>
      <c r="E53" s="40">
        <v>13.2</v>
      </c>
      <c r="F53" s="49" t="s">
        <v>243</v>
      </c>
      <c r="G53" s="40"/>
      <c r="H53" s="65"/>
      <c r="I53" s="65"/>
      <c r="K53" s="82"/>
      <c r="L53" s="82"/>
      <c r="M53" s="82"/>
      <c r="O53" s="85"/>
    </row>
    <row r="54" spans="1:23" s="28" customFormat="1" ht="37.5" x14ac:dyDescent="0.3">
      <c r="A54" s="41">
        <v>34</v>
      </c>
      <c r="B54" s="40" t="s">
        <v>66</v>
      </c>
      <c r="C54" s="41" t="s">
        <v>311</v>
      </c>
      <c r="D54" s="41"/>
      <c r="E54" s="41">
        <v>46</v>
      </c>
      <c r="F54" s="49" t="s">
        <v>312</v>
      </c>
      <c r="G54" s="40"/>
      <c r="H54" s="65"/>
      <c r="I54" s="65"/>
      <c r="K54" s="82"/>
      <c r="L54" s="82"/>
      <c r="M54" s="82"/>
      <c r="O54" s="85"/>
    </row>
    <row r="55" spans="1:23" s="28" customFormat="1" ht="37.5" x14ac:dyDescent="0.3">
      <c r="A55" s="41">
        <v>35</v>
      </c>
      <c r="B55" s="40" t="s">
        <v>68</v>
      </c>
      <c r="C55" s="41" t="s">
        <v>21</v>
      </c>
      <c r="D55" s="41"/>
      <c r="E55" s="41">
        <v>29.35</v>
      </c>
      <c r="F55" s="49" t="s">
        <v>243</v>
      </c>
      <c r="G55" s="40"/>
      <c r="H55" s="65"/>
      <c r="I55" s="65"/>
      <c r="K55" s="82"/>
      <c r="L55" s="82"/>
      <c r="M55" s="82"/>
      <c r="O55" s="85"/>
    </row>
    <row r="56" spans="1:23" s="28" customFormat="1" ht="37.5" x14ac:dyDescent="0.3">
      <c r="A56" s="41">
        <v>36</v>
      </c>
      <c r="B56" s="40" t="s">
        <v>165</v>
      </c>
      <c r="C56" s="41" t="s">
        <v>33</v>
      </c>
      <c r="D56" s="41"/>
      <c r="E56" s="34">
        <v>17.8</v>
      </c>
      <c r="F56" s="49" t="s">
        <v>328</v>
      </c>
      <c r="G56" s="40"/>
      <c r="H56" s="65"/>
      <c r="I56" s="65"/>
      <c r="K56" s="82"/>
      <c r="L56" s="82"/>
      <c r="M56" s="82"/>
      <c r="O56" s="85"/>
      <c r="S56" s="41" t="s">
        <v>33</v>
      </c>
      <c r="T56" s="41"/>
      <c r="U56" s="34">
        <v>17.8</v>
      </c>
      <c r="V56" s="49" t="s">
        <v>244</v>
      </c>
    </row>
    <row r="57" spans="1:23" s="28" customFormat="1" ht="37.5" x14ac:dyDescent="0.3">
      <c r="A57" s="41">
        <v>37</v>
      </c>
      <c r="B57" s="40" t="s">
        <v>187</v>
      </c>
      <c r="C57" s="63" t="s">
        <v>293</v>
      </c>
      <c r="D57" s="40"/>
      <c r="E57" s="40">
        <f>[1]PL01!E9+[1]PL01!E10+[1]PL01!E11</f>
        <v>15.824999999999999</v>
      </c>
      <c r="F57" s="49" t="s">
        <v>327</v>
      </c>
      <c r="G57" s="33"/>
      <c r="H57" s="66"/>
      <c r="I57" s="66"/>
      <c r="K57" s="82"/>
      <c r="L57" s="82"/>
      <c r="M57" s="82"/>
      <c r="O57" s="85"/>
      <c r="S57" s="40" t="s">
        <v>33</v>
      </c>
      <c r="T57" s="40"/>
      <c r="U57" s="40">
        <v>15.824999999999999</v>
      </c>
      <c r="V57" s="49" t="s">
        <v>245</v>
      </c>
    </row>
    <row r="58" spans="1:23" s="28" customFormat="1" ht="37.5" x14ac:dyDescent="0.3">
      <c r="A58" s="41">
        <v>38</v>
      </c>
      <c r="B58" s="40" t="s">
        <v>188</v>
      </c>
      <c r="C58" s="63" t="s">
        <v>58</v>
      </c>
      <c r="D58" s="40"/>
      <c r="E58" s="40">
        <f>[1]PL01!E13+[1]PL01!E14</f>
        <v>9.129999999999999</v>
      </c>
      <c r="F58" s="49" t="s">
        <v>326</v>
      </c>
      <c r="G58" s="40"/>
      <c r="H58" s="65"/>
      <c r="I58" s="65"/>
      <c r="K58" s="82"/>
      <c r="L58" s="82"/>
      <c r="M58" s="82"/>
      <c r="O58" s="85"/>
      <c r="S58" s="40" t="s">
        <v>33</v>
      </c>
      <c r="T58" s="40"/>
      <c r="U58" s="40">
        <v>9.1300000000000008</v>
      </c>
      <c r="V58" s="49" t="s">
        <v>246</v>
      </c>
    </row>
    <row r="59" spans="1:23" s="28" customFormat="1" ht="81" customHeight="1" x14ac:dyDescent="0.3">
      <c r="A59" s="41">
        <v>39</v>
      </c>
      <c r="B59" s="40" t="s">
        <v>189</v>
      </c>
      <c r="C59" s="63" t="s">
        <v>77</v>
      </c>
      <c r="D59" s="40"/>
      <c r="E59" s="35">
        <f>[1]PL01!E16+[1]PL01!E17</f>
        <v>5.04</v>
      </c>
      <c r="F59" s="49" t="s">
        <v>325</v>
      </c>
      <c r="G59" s="36" t="s">
        <v>206</v>
      </c>
      <c r="H59" s="67"/>
      <c r="I59" s="67"/>
      <c r="K59" s="82"/>
      <c r="L59" s="82"/>
      <c r="M59" s="82"/>
      <c r="O59" s="85"/>
      <c r="S59" s="40" t="s">
        <v>33</v>
      </c>
      <c r="T59" s="40"/>
      <c r="U59" s="35">
        <v>5.04</v>
      </c>
      <c r="V59" s="49" t="s">
        <v>247</v>
      </c>
      <c r="W59" s="36" t="s">
        <v>206</v>
      </c>
    </row>
    <row r="60" spans="1:23" s="28" customFormat="1" ht="37.5" x14ac:dyDescent="0.3">
      <c r="A60" s="41">
        <v>40</v>
      </c>
      <c r="B60" s="40" t="s">
        <v>194</v>
      </c>
      <c r="C60" s="41" t="s">
        <v>21</v>
      </c>
      <c r="D60" s="40"/>
      <c r="E60" s="35">
        <f>[1]PL01!E19</f>
        <v>5</v>
      </c>
      <c r="F60" s="49" t="s">
        <v>324</v>
      </c>
      <c r="G60" s="40"/>
      <c r="H60" s="65"/>
      <c r="I60" s="65"/>
      <c r="K60" s="82"/>
      <c r="L60" s="82"/>
      <c r="M60" s="82"/>
      <c r="O60" s="85"/>
      <c r="S60" s="41" t="s">
        <v>21</v>
      </c>
      <c r="T60" s="40"/>
      <c r="U60" s="35">
        <v>5</v>
      </c>
      <c r="V60" s="49" t="s">
        <v>246</v>
      </c>
    </row>
    <row r="61" spans="1:23" s="28" customFormat="1" ht="37.5" x14ac:dyDescent="0.3">
      <c r="A61" s="41">
        <v>41</v>
      </c>
      <c r="B61" s="55" t="s">
        <v>149</v>
      </c>
      <c r="C61" s="99" t="s">
        <v>63</v>
      </c>
      <c r="D61" s="40"/>
      <c r="E61" s="34">
        <v>10</v>
      </c>
      <c r="F61" s="49" t="s">
        <v>323</v>
      </c>
      <c r="G61" s="40"/>
      <c r="H61" s="65"/>
      <c r="I61" s="65"/>
      <c r="K61" s="82"/>
      <c r="L61" s="82"/>
      <c r="M61" s="82"/>
      <c r="O61" s="85"/>
      <c r="S61" s="37" t="s">
        <v>33</v>
      </c>
      <c r="T61" s="40"/>
      <c r="U61" s="34">
        <v>10</v>
      </c>
      <c r="V61" s="49" t="s">
        <v>238</v>
      </c>
    </row>
    <row r="62" spans="1:23" s="28" customFormat="1" ht="37.5" x14ac:dyDescent="0.3">
      <c r="A62" s="41">
        <v>42</v>
      </c>
      <c r="B62" s="55" t="s">
        <v>195</v>
      </c>
      <c r="C62" s="102" t="s">
        <v>50</v>
      </c>
      <c r="D62" s="41"/>
      <c r="E62" s="34">
        <v>6.8</v>
      </c>
      <c r="F62" s="49" t="s">
        <v>322</v>
      </c>
      <c r="G62" s="40"/>
      <c r="H62" s="65"/>
      <c r="I62" s="65"/>
      <c r="K62" s="82"/>
      <c r="L62" s="82"/>
      <c r="M62" s="82"/>
      <c r="O62" s="85"/>
      <c r="S62" s="41" t="s">
        <v>33</v>
      </c>
      <c r="T62" s="41"/>
      <c r="U62" s="34">
        <v>6.8</v>
      </c>
      <c r="V62" s="49" t="s">
        <v>238</v>
      </c>
    </row>
    <row r="63" spans="1:23" s="28" customFormat="1" ht="37.5" x14ac:dyDescent="0.3">
      <c r="A63" s="41">
        <v>43</v>
      </c>
      <c r="B63" s="55" t="s">
        <v>196</v>
      </c>
      <c r="C63" s="102" t="s">
        <v>293</v>
      </c>
      <c r="D63" s="41"/>
      <c r="E63" s="34">
        <v>18.3</v>
      </c>
      <c r="F63" s="49" t="s">
        <v>321</v>
      </c>
      <c r="G63" s="40"/>
      <c r="H63" s="65"/>
      <c r="I63" s="65"/>
      <c r="K63" s="82"/>
      <c r="L63" s="82"/>
      <c r="M63" s="82"/>
      <c r="O63" s="85"/>
      <c r="S63" s="41" t="s">
        <v>33</v>
      </c>
      <c r="T63" s="41"/>
      <c r="U63" s="34">
        <v>18.3</v>
      </c>
      <c r="V63" s="49" t="s">
        <v>240</v>
      </c>
      <c r="W63" s="40"/>
    </row>
    <row r="64" spans="1:23" s="28" customFormat="1" ht="37.5" x14ac:dyDescent="0.3">
      <c r="A64" s="41">
        <v>44</v>
      </c>
      <c r="B64" s="55" t="s">
        <v>197</v>
      </c>
      <c r="C64" s="41" t="s">
        <v>319</v>
      </c>
      <c r="D64" s="41"/>
      <c r="E64" s="34">
        <v>4</v>
      </c>
      <c r="F64" s="49" t="s">
        <v>320</v>
      </c>
      <c r="G64" s="40"/>
      <c r="H64" s="65"/>
      <c r="I64" s="65"/>
      <c r="K64" s="82"/>
      <c r="L64" s="82"/>
      <c r="M64" s="82"/>
      <c r="O64" s="85"/>
      <c r="S64" s="41" t="s">
        <v>22</v>
      </c>
      <c r="T64" s="41"/>
      <c r="U64" s="34">
        <v>4</v>
      </c>
      <c r="V64" s="49" t="s">
        <v>248</v>
      </c>
    </row>
    <row r="65" spans="1:24" s="28" customFormat="1" ht="37.5" x14ac:dyDescent="0.3">
      <c r="A65" s="41">
        <v>45</v>
      </c>
      <c r="B65" s="55" t="s">
        <v>198</v>
      </c>
      <c r="C65" s="102" t="s">
        <v>293</v>
      </c>
      <c r="D65" s="41"/>
      <c r="E65" s="34">
        <v>15</v>
      </c>
      <c r="F65" s="49" t="s">
        <v>318</v>
      </c>
      <c r="G65" s="40"/>
      <c r="H65" s="65"/>
      <c r="I65" s="65"/>
      <c r="K65" s="82"/>
      <c r="L65" s="82"/>
      <c r="M65" s="82"/>
      <c r="O65" s="85"/>
      <c r="S65" s="41" t="s">
        <v>33</v>
      </c>
      <c r="T65" s="41"/>
      <c r="U65" s="34">
        <v>15</v>
      </c>
      <c r="V65" s="49" t="s">
        <v>249</v>
      </c>
    </row>
    <row r="66" spans="1:24" s="28" customFormat="1" ht="37.5" x14ac:dyDescent="0.3">
      <c r="A66" s="41">
        <v>46</v>
      </c>
      <c r="B66" s="55" t="s">
        <v>199</v>
      </c>
      <c r="C66" s="102" t="s">
        <v>58</v>
      </c>
      <c r="D66" s="41"/>
      <c r="E66" s="34">
        <v>22.74</v>
      </c>
      <c r="F66" s="49" t="s">
        <v>317</v>
      </c>
      <c r="G66" s="40"/>
      <c r="H66" s="65"/>
      <c r="I66" s="65"/>
      <c r="K66" s="82"/>
      <c r="L66" s="82"/>
      <c r="M66" s="82"/>
      <c r="O66" s="85"/>
      <c r="S66" s="41" t="s">
        <v>33</v>
      </c>
      <c r="T66" s="41"/>
      <c r="U66" s="34">
        <v>22.74</v>
      </c>
      <c r="V66" s="49" t="s">
        <v>246</v>
      </c>
    </row>
    <row r="67" spans="1:24" s="28" customFormat="1" ht="37.5" x14ac:dyDescent="0.3">
      <c r="A67" s="41">
        <v>47</v>
      </c>
      <c r="B67" s="55" t="s">
        <v>155</v>
      </c>
      <c r="C67" s="99" t="s">
        <v>293</v>
      </c>
      <c r="D67" s="40"/>
      <c r="E67" s="101">
        <v>9.1999999999999993</v>
      </c>
      <c r="F67" s="49" t="s">
        <v>316</v>
      </c>
      <c r="G67" s="40"/>
      <c r="H67" s="65"/>
      <c r="I67" s="65"/>
      <c r="K67" s="82"/>
      <c r="L67" s="82"/>
      <c r="M67" s="82"/>
      <c r="O67" s="85"/>
      <c r="S67" s="37" t="s">
        <v>33</v>
      </c>
      <c r="T67" s="40"/>
      <c r="U67" s="34">
        <v>8.8000000000000007</v>
      </c>
      <c r="V67" s="49" t="s">
        <v>250</v>
      </c>
    </row>
    <row r="68" spans="1:24" s="28" customFormat="1" ht="37.5" x14ac:dyDescent="0.3">
      <c r="A68" s="41">
        <v>48</v>
      </c>
      <c r="B68" s="40" t="s">
        <v>200</v>
      </c>
      <c r="C68" s="63" t="s">
        <v>298</v>
      </c>
      <c r="D68" s="63"/>
      <c r="E68" s="100">
        <v>4.7</v>
      </c>
      <c r="F68" s="49" t="s">
        <v>315</v>
      </c>
      <c r="G68" s="38"/>
      <c r="H68" s="68"/>
      <c r="I68" s="68"/>
      <c r="K68" s="82"/>
      <c r="L68" s="82"/>
      <c r="M68" s="82"/>
      <c r="O68" s="85"/>
      <c r="S68" s="40" t="s">
        <v>33</v>
      </c>
      <c r="T68" s="40"/>
      <c r="U68" s="35">
        <v>24.04</v>
      </c>
      <c r="V68" s="49" t="s">
        <v>243</v>
      </c>
    </row>
    <row r="69" spans="1:24" s="28" customFormat="1" ht="37.5" x14ac:dyDescent="0.3">
      <c r="A69" s="41">
        <v>49</v>
      </c>
      <c r="B69" s="40" t="s">
        <v>162</v>
      </c>
      <c r="C69" s="40" t="s">
        <v>33</v>
      </c>
      <c r="D69" s="40"/>
      <c r="E69" s="100">
        <v>8.3000000000000007</v>
      </c>
      <c r="F69" s="49" t="s">
        <v>251</v>
      </c>
      <c r="G69" s="33"/>
      <c r="H69" s="66"/>
      <c r="I69" s="66"/>
      <c r="K69" s="82"/>
      <c r="L69" s="82"/>
      <c r="M69" s="82"/>
      <c r="O69" s="85"/>
      <c r="S69" s="40" t="s">
        <v>33</v>
      </c>
      <c r="T69" s="40"/>
      <c r="U69" s="35">
        <v>12.5</v>
      </c>
      <c r="V69" s="49" t="s">
        <v>251</v>
      </c>
    </row>
    <row r="70" spans="1:24" s="28" customFormat="1" ht="37.5" x14ac:dyDescent="0.3">
      <c r="A70" s="41">
        <v>50</v>
      </c>
      <c r="B70" s="55" t="s">
        <v>164</v>
      </c>
      <c r="C70" s="37" t="s">
        <v>33</v>
      </c>
      <c r="D70" s="40"/>
      <c r="E70" s="34">
        <v>12.5</v>
      </c>
      <c r="F70" s="49" t="s">
        <v>250</v>
      </c>
      <c r="G70" s="40"/>
      <c r="H70" s="65"/>
      <c r="I70" s="65"/>
      <c r="K70" s="82"/>
      <c r="L70" s="82"/>
      <c r="M70" s="82"/>
      <c r="O70" s="85"/>
    </row>
    <row r="71" spans="1:24" s="28" customFormat="1" ht="37.5" x14ac:dyDescent="0.3">
      <c r="A71" s="41">
        <v>51</v>
      </c>
      <c r="B71" s="55" t="s">
        <v>201</v>
      </c>
      <c r="C71" s="99" t="s">
        <v>22</v>
      </c>
      <c r="D71" s="40"/>
      <c r="E71" s="34">
        <v>3.98</v>
      </c>
      <c r="F71" s="49" t="s">
        <v>252</v>
      </c>
      <c r="G71" s="40"/>
      <c r="H71" s="65"/>
      <c r="I71" s="65"/>
      <c r="K71" s="82"/>
      <c r="L71" s="82"/>
      <c r="M71" s="82"/>
      <c r="O71" s="85"/>
      <c r="S71" s="37" t="s">
        <v>21</v>
      </c>
      <c r="T71" s="40"/>
      <c r="U71" s="34">
        <v>3.98</v>
      </c>
      <c r="V71" s="49" t="s">
        <v>252</v>
      </c>
    </row>
    <row r="72" spans="1:24" s="28" customFormat="1" ht="37.5" x14ac:dyDescent="0.3">
      <c r="A72" s="41">
        <v>52</v>
      </c>
      <c r="B72" s="55" t="s">
        <v>202</v>
      </c>
      <c r="C72" s="37" t="s">
        <v>33</v>
      </c>
      <c r="D72" s="40"/>
      <c r="E72" s="40">
        <v>7.56</v>
      </c>
      <c r="F72" s="49" t="s">
        <v>314</v>
      </c>
      <c r="G72" s="33"/>
      <c r="H72" s="66"/>
      <c r="I72" s="66"/>
      <c r="K72" s="82"/>
      <c r="L72" s="82"/>
      <c r="M72" s="82"/>
      <c r="O72" s="85"/>
      <c r="S72" s="37" t="s">
        <v>33</v>
      </c>
      <c r="T72" s="40"/>
      <c r="U72" s="40">
        <v>7.56</v>
      </c>
      <c r="V72" s="49" t="s">
        <v>250</v>
      </c>
    </row>
    <row r="73" spans="1:24" s="28" customFormat="1" x14ac:dyDescent="0.3">
      <c r="A73" s="42" t="s">
        <v>21</v>
      </c>
      <c r="B73" s="42" t="s">
        <v>190</v>
      </c>
      <c r="C73" s="40"/>
      <c r="D73" s="40"/>
      <c r="E73" s="40"/>
      <c r="F73" s="40"/>
      <c r="G73" s="40"/>
      <c r="H73" s="65"/>
      <c r="I73" s="65"/>
      <c r="K73" s="82"/>
      <c r="L73" s="82"/>
      <c r="M73" s="82"/>
      <c r="O73" s="85"/>
    </row>
    <row r="74" spans="1:24" s="29" customFormat="1" ht="56.25" x14ac:dyDescent="0.3">
      <c r="A74" s="40">
        <v>1</v>
      </c>
      <c r="B74" s="40" t="s">
        <v>43</v>
      </c>
      <c r="C74" s="40" t="s">
        <v>22</v>
      </c>
      <c r="D74" s="40"/>
      <c r="E74" s="63">
        <v>17.928000000000001</v>
      </c>
      <c r="F74" s="49" t="s">
        <v>253</v>
      </c>
      <c r="G74" s="40"/>
      <c r="H74" s="65"/>
      <c r="I74" s="65"/>
      <c r="J74" s="29">
        <v>17.47</v>
      </c>
      <c r="K74" s="62"/>
      <c r="L74" s="62"/>
      <c r="M74" s="62"/>
      <c r="O74" s="89"/>
      <c r="S74" s="40" t="s">
        <v>22</v>
      </c>
      <c r="T74" s="40"/>
      <c r="U74" s="40">
        <v>17.47</v>
      </c>
      <c r="V74" s="49" t="s">
        <v>253</v>
      </c>
    </row>
    <row r="75" spans="1:24" s="27" customFormat="1" ht="56.25" x14ac:dyDescent="0.3">
      <c r="A75" s="40">
        <v>2</v>
      </c>
      <c r="B75" s="40" t="s">
        <v>28</v>
      </c>
      <c r="C75" s="63" t="s">
        <v>52</v>
      </c>
      <c r="D75" s="63"/>
      <c r="E75" s="63">
        <v>14.308999999999999</v>
      </c>
      <c r="F75" s="98" t="s">
        <v>313</v>
      </c>
      <c r="G75" s="40"/>
      <c r="H75" s="65"/>
      <c r="I75" s="65"/>
      <c r="K75" s="84"/>
      <c r="L75" s="84"/>
      <c r="M75" s="84"/>
      <c r="O75" s="90"/>
    </row>
    <row r="76" spans="1:24" s="27" customFormat="1" ht="37.5" x14ac:dyDescent="0.3">
      <c r="A76" s="39"/>
      <c r="B76" s="31"/>
      <c r="C76" s="31"/>
      <c r="D76" s="31"/>
      <c r="E76" s="31"/>
      <c r="F76" s="49"/>
      <c r="G76" s="31"/>
      <c r="H76" s="64"/>
      <c r="I76" s="64"/>
      <c r="K76" s="84"/>
      <c r="L76" s="84"/>
      <c r="M76" s="84"/>
      <c r="O76" s="90"/>
      <c r="S76" s="95" t="s">
        <v>31</v>
      </c>
      <c r="T76" s="96" t="s">
        <v>32</v>
      </c>
      <c r="U76" s="96" t="s">
        <v>33</v>
      </c>
      <c r="V76" s="96"/>
      <c r="W76" s="96">
        <v>0.49799999999999045</v>
      </c>
      <c r="X76" s="49" t="s">
        <v>250</v>
      </c>
    </row>
    <row r="77" spans="1:24" s="27" customFormat="1" ht="37.5" x14ac:dyDescent="0.3">
      <c r="A77" s="39"/>
      <c r="B77" s="31"/>
      <c r="C77" s="31"/>
      <c r="D77" s="31"/>
      <c r="E77" s="31"/>
      <c r="F77" s="49"/>
      <c r="G77" s="31"/>
      <c r="H77" s="64"/>
      <c r="I77" s="64"/>
      <c r="K77" s="84"/>
      <c r="L77" s="84"/>
      <c r="M77" s="84"/>
      <c r="O77" s="90"/>
      <c r="S77" s="95" t="s">
        <v>31</v>
      </c>
      <c r="T77" s="96" t="s">
        <v>34</v>
      </c>
      <c r="U77" s="96" t="s">
        <v>33</v>
      </c>
      <c r="V77" s="96"/>
      <c r="W77" s="96">
        <v>8.3480000000000132</v>
      </c>
      <c r="X77" s="49" t="s">
        <v>250</v>
      </c>
    </row>
    <row r="78" spans="1:24" s="27" customFormat="1" ht="37.5" x14ac:dyDescent="0.3">
      <c r="A78" s="39"/>
      <c r="B78" s="31"/>
      <c r="C78" s="31"/>
      <c r="D78" s="31"/>
      <c r="E78" s="31"/>
      <c r="F78" s="49"/>
      <c r="G78" s="31"/>
      <c r="H78" s="64"/>
      <c r="I78" s="64"/>
      <c r="K78" s="84"/>
      <c r="L78" s="84"/>
      <c r="M78" s="84"/>
      <c r="O78" s="90"/>
      <c r="S78" s="95" t="s">
        <v>31</v>
      </c>
      <c r="T78" s="96" t="s">
        <v>35</v>
      </c>
      <c r="U78" s="96" t="s">
        <v>36</v>
      </c>
      <c r="V78" s="96"/>
      <c r="W78" s="96">
        <v>0.39199999999999591</v>
      </c>
      <c r="X78" s="49" t="s">
        <v>254</v>
      </c>
    </row>
    <row r="79" spans="1:24" s="27" customFormat="1" ht="91.5" customHeight="1" x14ac:dyDescent="0.3">
      <c r="A79" s="39"/>
      <c r="B79" s="31"/>
      <c r="C79" s="31"/>
      <c r="D79" s="31"/>
      <c r="E79" s="31"/>
      <c r="F79" s="49"/>
      <c r="G79" s="31"/>
      <c r="H79" s="64"/>
      <c r="I79" s="64"/>
      <c r="K79" s="84"/>
      <c r="L79" s="84"/>
      <c r="M79" s="84"/>
      <c r="O79" s="90"/>
      <c r="S79" s="95" t="s">
        <v>31</v>
      </c>
      <c r="T79" s="96" t="s">
        <v>37</v>
      </c>
      <c r="U79" s="96" t="s">
        <v>36</v>
      </c>
      <c r="V79" s="96"/>
      <c r="W79" s="96">
        <v>0.25</v>
      </c>
      <c r="X79" s="49" t="s">
        <v>254</v>
      </c>
    </row>
    <row r="80" spans="1:24" s="27" customFormat="1" ht="96" customHeight="1" x14ac:dyDescent="0.3">
      <c r="A80" s="39"/>
      <c r="B80" s="31"/>
      <c r="C80" s="31"/>
      <c r="D80" s="31"/>
      <c r="E80" s="31"/>
      <c r="F80" s="49"/>
      <c r="G80" s="31"/>
      <c r="H80" s="64"/>
      <c r="I80" s="64"/>
      <c r="K80" s="84"/>
      <c r="L80" s="84"/>
      <c r="M80" s="84"/>
      <c r="O80" s="90"/>
      <c r="S80" s="95" t="s">
        <v>31</v>
      </c>
      <c r="T80" s="96" t="s">
        <v>38</v>
      </c>
      <c r="U80" s="96" t="s">
        <v>36</v>
      </c>
      <c r="V80" s="96"/>
      <c r="W80" s="96">
        <v>1.6100000000000136</v>
      </c>
      <c r="X80" s="49" t="s">
        <v>254</v>
      </c>
    </row>
    <row r="81" spans="1:24" s="27" customFormat="1" ht="93.75" customHeight="1" x14ac:dyDescent="0.3">
      <c r="A81" s="39"/>
      <c r="B81" s="31"/>
      <c r="C81" s="31"/>
      <c r="D81" s="31"/>
      <c r="E81" s="31"/>
      <c r="F81" s="49"/>
      <c r="G81" s="31"/>
      <c r="H81" s="64"/>
      <c r="I81" s="64"/>
      <c r="K81" s="84"/>
      <c r="L81" s="84"/>
      <c r="M81" s="84"/>
      <c r="O81" s="90"/>
      <c r="S81" s="95" t="s">
        <v>31</v>
      </c>
      <c r="T81" s="96" t="s">
        <v>39</v>
      </c>
      <c r="U81" s="96" t="s">
        <v>36</v>
      </c>
      <c r="V81" s="96"/>
      <c r="W81" s="96">
        <v>0.41400000000004411</v>
      </c>
      <c r="X81" s="49" t="s">
        <v>254</v>
      </c>
    </row>
    <row r="82" spans="1:24" s="27" customFormat="1" ht="88.5" customHeight="1" x14ac:dyDescent="0.3">
      <c r="A82" s="179"/>
      <c r="B82" s="180"/>
      <c r="C82" s="180"/>
      <c r="D82" s="180"/>
      <c r="E82" s="31"/>
      <c r="F82" s="49"/>
      <c r="G82" s="51"/>
      <c r="H82" s="69"/>
      <c r="I82" s="69"/>
      <c r="K82" s="84"/>
      <c r="L82" s="84"/>
      <c r="M82" s="84"/>
      <c r="O82" s="90"/>
      <c r="S82" s="179" t="s">
        <v>31</v>
      </c>
      <c r="T82" s="180" t="s">
        <v>40</v>
      </c>
      <c r="U82" s="180" t="s">
        <v>36</v>
      </c>
      <c r="V82" s="180"/>
      <c r="W82" s="96">
        <v>1.2630000000000337</v>
      </c>
      <c r="X82" s="49" t="s">
        <v>254</v>
      </c>
    </row>
    <row r="83" spans="1:24" s="27" customFormat="1" ht="71.25" customHeight="1" x14ac:dyDescent="0.3">
      <c r="A83" s="179"/>
      <c r="B83" s="180"/>
      <c r="C83" s="180"/>
      <c r="D83" s="180"/>
      <c r="E83" s="40"/>
      <c r="F83" s="49"/>
      <c r="G83" s="51"/>
      <c r="H83" s="69"/>
      <c r="I83" s="69"/>
      <c r="K83" s="84"/>
      <c r="L83" s="84"/>
      <c r="M83" s="84"/>
      <c r="O83" s="90"/>
      <c r="S83" s="179"/>
      <c r="T83" s="180"/>
      <c r="U83" s="180"/>
      <c r="V83" s="180"/>
      <c r="W83" s="40">
        <v>0.33400000000000318</v>
      </c>
      <c r="X83" s="49" t="s">
        <v>254</v>
      </c>
    </row>
  </sheetData>
  <mergeCells count="21">
    <mergeCell ref="H6:J7"/>
    <mergeCell ref="K6:M7"/>
    <mergeCell ref="N6:P7"/>
    <mergeCell ref="A82:A83"/>
    <mergeCell ref="B82:B83"/>
    <mergeCell ref="C82:C83"/>
    <mergeCell ref="D82:D83"/>
    <mergeCell ref="A2:G2"/>
    <mergeCell ref="A3:G3"/>
    <mergeCell ref="A6:A7"/>
    <mergeCell ref="B6:B7"/>
    <mergeCell ref="C6:D6"/>
    <mergeCell ref="E6:E7"/>
    <mergeCell ref="F6:F7"/>
    <mergeCell ref="G6:G7"/>
    <mergeCell ref="A4:G4"/>
    <mergeCell ref="S82:S83"/>
    <mergeCell ref="T82:T83"/>
    <mergeCell ref="U82:U83"/>
    <mergeCell ref="V82:V83"/>
    <mergeCell ref="S6:V6"/>
  </mergeCells>
  <printOptions horizontalCentered="1"/>
  <pageMargins left="0.38" right="0.24" top="0.59" bottom="0.5" header="0.3" footer="0.3"/>
  <pageSetup paperSize="9" scale="9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PL01</vt:lpstr>
      <vt:lpstr>PL02</vt:lpstr>
      <vt:lpstr>PL03</vt:lpstr>
      <vt:lpstr>PL01 (2)</vt:lpstr>
      <vt:lpstr>'PL01'!Print_Area</vt:lpstr>
      <vt:lpstr>'PL02'!Print_Area</vt:lpstr>
      <vt:lpstr>'PL03'!Print_Area</vt:lpstr>
      <vt:lpstr>'PL01'!Print_Titles</vt:lpstr>
      <vt:lpstr>'PL01 (2)'!Print_Titles</vt:lpstr>
      <vt:lpstr>'PL02'!Print_Titles</vt:lpstr>
      <vt:lpstr>'PL03'!Print_Titles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2025-08-22T06:27:07Z</cp:lastPrinted>
  <dcterms:created xsi:type="dcterms:W3CDTF">2025-08-04T02:18:50Z</dcterms:created>
  <dcterms:modified xsi:type="dcterms:W3CDTF">2025-08-22T06:27:31Z</dcterms:modified>
</cp:coreProperties>
</file>